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465" windowWidth="29040" windowHeight="16440" activeTab="3"/>
  </bookViews>
  <sheets>
    <sheet name="Inventory Overview" sheetId="6" r:id="rId1"/>
    <sheet name="Device Overview" sheetId="5" r:id="rId2"/>
    <sheet name="Device Detail by SKU" sheetId="1" r:id="rId3"/>
    <sheet name="Subtotals by Condition &amp; OEM" sheetId="4" r:id="rId4"/>
  </sheets>
  <definedNames>
    <definedName name="_xlnm._FilterDatabase" localSheetId="2" hidden="1">'Device Detail by SKU'!$F$1:$F$510</definedName>
    <definedName name="_xlnm.Print_Titles" localSheetId="2">'Device Detail by SKU'!$1:$1</definedName>
    <definedName name="_xlnm.Print_Titles" localSheetId="1">'Device Overview'!$1:$1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6" l="1"/>
  <c r="D6" i="6"/>
  <c r="J509" i="1"/>
  <c r="J507" i="1"/>
  <c r="J505" i="1"/>
  <c r="J503" i="1"/>
  <c r="J501" i="1"/>
  <c r="J499" i="1"/>
  <c r="J497" i="1"/>
  <c r="J494" i="1"/>
  <c r="J492" i="1"/>
  <c r="J489" i="1"/>
  <c r="J486" i="1"/>
  <c r="J484" i="1"/>
  <c r="J482" i="1"/>
  <c r="J479" i="1"/>
  <c r="J477" i="1"/>
  <c r="J475" i="1"/>
  <c r="J473" i="1"/>
  <c r="J471" i="1"/>
  <c r="J468" i="1"/>
  <c r="J466" i="1"/>
  <c r="J464" i="1"/>
  <c r="J462" i="1"/>
  <c r="J460" i="1"/>
  <c r="J458" i="1"/>
  <c r="J456" i="1"/>
  <c r="J454" i="1"/>
  <c r="J450" i="1"/>
  <c r="J448" i="1"/>
  <c r="J446" i="1"/>
  <c r="J444" i="1"/>
  <c r="J442" i="1"/>
  <c r="J440" i="1"/>
  <c r="J438" i="1"/>
  <c r="J436" i="1"/>
  <c r="J434" i="1"/>
  <c r="J432" i="1"/>
  <c r="J430" i="1"/>
  <c r="J428" i="1"/>
  <c r="J426" i="1"/>
  <c r="J423" i="1"/>
  <c r="J421" i="1"/>
  <c r="J419" i="1"/>
  <c r="J417" i="1"/>
  <c r="J415" i="1"/>
  <c r="J413" i="1"/>
  <c r="J411" i="1"/>
  <c r="J406" i="1"/>
  <c r="J404" i="1"/>
  <c r="J402" i="1"/>
  <c r="J394" i="1"/>
  <c r="J390" i="1"/>
  <c r="J387" i="1"/>
  <c r="J385" i="1"/>
  <c r="J381" i="1"/>
  <c r="J379" i="1"/>
  <c r="J377" i="1"/>
  <c r="J374" i="1"/>
  <c r="J372" i="1"/>
  <c r="J369" i="1"/>
  <c r="J365" i="1"/>
  <c r="J363" i="1"/>
  <c r="J359" i="1"/>
  <c r="J356" i="1"/>
  <c r="J354" i="1"/>
  <c r="J351" i="1"/>
  <c r="J348" i="1"/>
  <c r="J345" i="1"/>
  <c r="J342" i="1"/>
  <c r="J339" i="1"/>
  <c r="J336" i="1"/>
  <c r="J331" i="1"/>
  <c r="J328" i="1"/>
  <c r="J326" i="1"/>
  <c r="J324" i="1"/>
  <c r="J321" i="1"/>
  <c r="J315" i="1"/>
  <c r="J310" i="1"/>
  <c r="J302" i="1"/>
  <c r="J298" i="1"/>
  <c r="J293" i="1"/>
  <c r="J290" i="1"/>
  <c r="J284" i="1"/>
  <c r="J281" i="1"/>
  <c r="J276" i="1"/>
  <c r="J273" i="1"/>
  <c r="J271" i="1"/>
  <c r="J269" i="1"/>
  <c r="J264" i="1"/>
  <c r="J258" i="1"/>
  <c r="J256" i="1"/>
  <c r="J248" i="1"/>
  <c r="J243" i="1"/>
  <c r="J233" i="1"/>
  <c r="J227" i="1"/>
  <c r="J215" i="1"/>
  <c r="J213" i="1"/>
  <c r="J211" i="1"/>
  <c r="J209" i="1"/>
  <c r="J201" i="1"/>
  <c r="J197" i="1"/>
  <c r="J194" i="1"/>
  <c r="J189" i="1"/>
  <c r="J187" i="1"/>
  <c r="J182" i="1"/>
  <c r="J174" i="1"/>
  <c r="J153" i="1"/>
  <c r="J145" i="1"/>
  <c r="J140" i="1"/>
  <c r="J137" i="1"/>
  <c r="J132" i="1"/>
  <c r="J125" i="1"/>
  <c r="J122" i="1"/>
  <c r="J119" i="1"/>
  <c r="J116" i="1"/>
  <c r="J114" i="1"/>
  <c r="J112" i="1"/>
  <c r="J98" i="1"/>
  <c r="J96" i="1"/>
  <c r="J92" i="1"/>
  <c r="J88" i="1"/>
  <c r="J78" i="1"/>
  <c r="J65" i="1"/>
  <c r="J54" i="1"/>
  <c r="J44" i="1"/>
  <c r="J42" i="1"/>
  <c r="J38" i="1"/>
  <c r="J31" i="1"/>
  <c r="J28" i="1"/>
  <c r="J25" i="1"/>
  <c r="J23" i="1"/>
  <c r="J21" i="1"/>
  <c r="J14" i="1"/>
  <c r="J5" i="1"/>
  <c r="H509" i="1"/>
  <c r="G509" i="1"/>
  <c r="H507" i="1"/>
  <c r="G507" i="1"/>
  <c r="H505" i="1"/>
  <c r="G505" i="1"/>
  <c r="H503" i="1"/>
  <c r="G503" i="1"/>
  <c r="H501" i="1"/>
  <c r="G501" i="1"/>
  <c r="H499" i="1"/>
  <c r="G499" i="1"/>
  <c r="H497" i="1"/>
  <c r="G497" i="1"/>
  <c r="H494" i="1"/>
  <c r="G494" i="1"/>
  <c r="H492" i="1"/>
  <c r="G492" i="1"/>
  <c r="H489" i="1"/>
  <c r="G489" i="1"/>
  <c r="H486" i="1"/>
  <c r="G486" i="1"/>
  <c r="H484" i="1"/>
  <c r="G484" i="1"/>
  <c r="H482" i="1"/>
  <c r="G482" i="1"/>
  <c r="H479" i="1"/>
  <c r="G479" i="1"/>
  <c r="H477" i="1"/>
  <c r="G477" i="1"/>
  <c r="H475" i="1"/>
  <c r="G475" i="1"/>
  <c r="H473" i="1"/>
  <c r="G473" i="1"/>
  <c r="H471" i="1"/>
  <c r="G471" i="1"/>
  <c r="H468" i="1"/>
  <c r="G468" i="1"/>
  <c r="H466" i="1"/>
  <c r="G466" i="1"/>
  <c r="H464" i="1"/>
  <c r="G464" i="1"/>
  <c r="H462" i="1"/>
  <c r="G462" i="1"/>
  <c r="H460" i="1"/>
  <c r="G460" i="1"/>
  <c r="H458" i="1"/>
  <c r="G458" i="1"/>
  <c r="H456" i="1"/>
  <c r="G456" i="1"/>
  <c r="H454" i="1"/>
  <c r="G454" i="1"/>
  <c r="H450" i="1"/>
  <c r="G450" i="1"/>
  <c r="H448" i="1"/>
  <c r="G448" i="1"/>
  <c r="H446" i="1"/>
  <c r="G446" i="1"/>
  <c r="H444" i="1"/>
  <c r="G444" i="1"/>
  <c r="H442" i="1"/>
  <c r="G442" i="1"/>
  <c r="H440" i="1"/>
  <c r="G440" i="1"/>
  <c r="H438" i="1"/>
  <c r="G438" i="1"/>
  <c r="H436" i="1"/>
  <c r="G436" i="1"/>
  <c r="H434" i="1"/>
  <c r="G434" i="1"/>
  <c r="H432" i="1"/>
  <c r="G432" i="1"/>
  <c r="H430" i="1"/>
  <c r="G430" i="1"/>
  <c r="H428" i="1"/>
  <c r="G428" i="1"/>
  <c r="H426" i="1"/>
  <c r="G426" i="1"/>
  <c r="H423" i="1"/>
  <c r="G423" i="1"/>
  <c r="H421" i="1"/>
  <c r="G421" i="1"/>
  <c r="H419" i="1"/>
  <c r="G419" i="1"/>
  <c r="H417" i="1"/>
  <c r="G417" i="1"/>
  <c r="H415" i="1"/>
  <c r="G415" i="1"/>
  <c r="H413" i="1"/>
  <c r="G413" i="1"/>
  <c r="H411" i="1"/>
  <c r="G411" i="1"/>
  <c r="H406" i="1"/>
  <c r="G406" i="1"/>
  <c r="H404" i="1"/>
  <c r="G404" i="1"/>
  <c r="H402" i="1"/>
  <c r="G402" i="1"/>
  <c r="H394" i="1"/>
  <c r="G394" i="1"/>
  <c r="H390" i="1"/>
  <c r="G390" i="1"/>
  <c r="H387" i="1"/>
  <c r="G387" i="1"/>
  <c r="H385" i="1"/>
  <c r="G385" i="1"/>
  <c r="H381" i="1"/>
  <c r="G381" i="1"/>
  <c r="H379" i="1"/>
  <c r="G379" i="1"/>
  <c r="H377" i="1"/>
  <c r="G377" i="1"/>
  <c r="H374" i="1"/>
  <c r="G374" i="1"/>
  <c r="H372" i="1"/>
  <c r="G372" i="1"/>
  <c r="H369" i="1"/>
  <c r="G369" i="1"/>
  <c r="H365" i="1"/>
  <c r="G365" i="1"/>
  <c r="H363" i="1"/>
  <c r="G363" i="1"/>
  <c r="H359" i="1"/>
  <c r="G359" i="1"/>
  <c r="H356" i="1"/>
  <c r="G356" i="1"/>
  <c r="H354" i="1"/>
  <c r="G354" i="1"/>
  <c r="H351" i="1"/>
  <c r="G351" i="1"/>
  <c r="H348" i="1"/>
  <c r="G348" i="1"/>
  <c r="H345" i="1"/>
  <c r="G345" i="1"/>
  <c r="H342" i="1"/>
  <c r="G342" i="1"/>
  <c r="H339" i="1"/>
  <c r="G339" i="1"/>
  <c r="H336" i="1"/>
  <c r="G336" i="1"/>
  <c r="H331" i="1"/>
  <c r="G331" i="1"/>
  <c r="H328" i="1"/>
  <c r="G328" i="1"/>
  <c r="H326" i="1"/>
  <c r="G326" i="1"/>
  <c r="H324" i="1"/>
  <c r="G324" i="1"/>
  <c r="H321" i="1"/>
  <c r="G321" i="1"/>
  <c r="H315" i="1"/>
  <c r="G315" i="1"/>
  <c r="H310" i="1"/>
  <c r="G310" i="1"/>
  <c r="H302" i="1"/>
  <c r="G302" i="1"/>
  <c r="H298" i="1"/>
  <c r="G298" i="1"/>
  <c r="H293" i="1"/>
  <c r="G293" i="1"/>
  <c r="H290" i="1"/>
  <c r="G290" i="1"/>
  <c r="H284" i="1"/>
  <c r="G284" i="1"/>
  <c r="H281" i="1"/>
  <c r="G281" i="1"/>
  <c r="H276" i="1"/>
  <c r="G276" i="1"/>
  <c r="H273" i="1"/>
  <c r="G273" i="1"/>
  <c r="H271" i="1"/>
  <c r="G271" i="1"/>
  <c r="H269" i="1"/>
  <c r="G269" i="1"/>
  <c r="H264" i="1"/>
  <c r="G264" i="1"/>
  <c r="H258" i="1"/>
  <c r="G258" i="1"/>
  <c r="H256" i="1"/>
  <c r="G256" i="1"/>
  <c r="H248" i="1"/>
  <c r="G248" i="1"/>
  <c r="H243" i="1"/>
  <c r="G243" i="1"/>
  <c r="H233" i="1"/>
  <c r="G233" i="1"/>
  <c r="H227" i="1"/>
  <c r="G227" i="1"/>
  <c r="H215" i="1"/>
  <c r="G215" i="1"/>
  <c r="H213" i="1"/>
  <c r="G213" i="1"/>
  <c r="H211" i="1"/>
  <c r="G211" i="1"/>
  <c r="H209" i="1"/>
  <c r="G209" i="1"/>
  <c r="H201" i="1"/>
  <c r="G201" i="1"/>
  <c r="H197" i="1"/>
  <c r="G197" i="1"/>
  <c r="H194" i="1"/>
  <c r="G194" i="1"/>
  <c r="H189" i="1"/>
  <c r="G189" i="1"/>
  <c r="H187" i="1"/>
  <c r="G187" i="1"/>
  <c r="H182" i="1"/>
  <c r="G182" i="1"/>
  <c r="H174" i="1"/>
  <c r="G174" i="1"/>
  <c r="H153" i="1"/>
  <c r="G153" i="1"/>
  <c r="H145" i="1"/>
  <c r="G145" i="1"/>
  <c r="H140" i="1"/>
  <c r="G140" i="1"/>
  <c r="H137" i="1"/>
  <c r="G137" i="1"/>
  <c r="H132" i="1"/>
  <c r="G132" i="1"/>
  <c r="H125" i="1"/>
  <c r="G125" i="1"/>
  <c r="H122" i="1"/>
  <c r="G122" i="1"/>
  <c r="H119" i="1"/>
  <c r="G119" i="1"/>
  <c r="H116" i="1"/>
  <c r="G116" i="1"/>
  <c r="H114" i="1"/>
  <c r="G114" i="1"/>
  <c r="H112" i="1"/>
  <c r="G112" i="1"/>
  <c r="H98" i="1"/>
  <c r="G98" i="1"/>
  <c r="H96" i="1"/>
  <c r="G96" i="1"/>
  <c r="H92" i="1"/>
  <c r="G92" i="1"/>
  <c r="H88" i="1"/>
  <c r="G88" i="1"/>
  <c r="H78" i="1"/>
  <c r="G78" i="1"/>
  <c r="H65" i="1"/>
  <c r="G65" i="1"/>
  <c r="H54" i="1"/>
  <c r="G54" i="1"/>
  <c r="H44" i="1"/>
  <c r="G44" i="1"/>
  <c r="H42" i="1"/>
  <c r="G42" i="1"/>
  <c r="H38" i="1"/>
  <c r="G38" i="1"/>
  <c r="H31" i="1"/>
  <c r="G31" i="1"/>
  <c r="H28" i="1"/>
  <c r="G28" i="1"/>
  <c r="H25" i="1"/>
  <c r="G25" i="1"/>
  <c r="H23" i="1"/>
  <c r="G23" i="1"/>
  <c r="H21" i="1"/>
  <c r="G21" i="1"/>
  <c r="H14" i="1"/>
  <c r="G14" i="1"/>
  <c r="H5" i="1"/>
  <c r="G5" i="1"/>
  <c r="E509" i="1"/>
  <c r="C509" i="1"/>
  <c r="B509" i="1"/>
  <c r="E507" i="1"/>
  <c r="C507" i="1"/>
  <c r="B507" i="1"/>
  <c r="E505" i="1"/>
  <c r="C505" i="1"/>
  <c r="B505" i="1"/>
  <c r="E503" i="1"/>
  <c r="C503" i="1"/>
  <c r="B503" i="1"/>
  <c r="E501" i="1"/>
  <c r="C501" i="1"/>
  <c r="B501" i="1"/>
  <c r="E499" i="1"/>
  <c r="C499" i="1"/>
  <c r="B499" i="1"/>
  <c r="E497" i="1"/>
  <c r="C497" i="1"/>
  <c r="B497" i="1"/>
  <c r="E494" i="1"/>
  <c r="C494" i="1"/>
  <c r="B494" i="1"/>
  <c r="E492" i="1"/>
  <c r="C492" i="1"/>
  <c r="B492" i="1"/>
  <c r="E489" i="1"/>
  <c r="C489" i="1"/>
  <c r="B489" i="1"/>
  <c r="E486" i="1"/>
  <c r="C486" i="1"/>
  <c r="B486" i="1"/>
  <c r="E484" i="1"/>
  <c r="C484" i="1"/>
  <c r="B484" i="1"/>
  <c r="E482" i="1"/>
  <c r="C482" i="1"/>
  <c r="B482" i="1"/>
  <c r="E479" i="1"/>
  <c r="C479" i="1"/>
  <c r="B479" i="1"/>
  <c r="E477" i="1"/>
  <c r="C477" i="1"/>
  <c r="B477" i="1"/>
  <c r="E475" i="1"/>
  <c r="C475" i="1"/>
  <c r="B475" i="1"/>
  <c r="E473" i="1"/>
  <c r="C473" i="1"/>
  <c r="B473" i="1"/>
  <c r="E471" i="1"/>
  <c r="C471" i="1"/>
  <c r="B471" i="1"/>
  <c r="E468" i="1"/>
  <c r="C468" i="1"/>
  <c r="B468" i="1"/>
  <c r="E466" i="1"/>
  <c r="C466" i="1"/>
  <c r="B466" i="1"/>
  <c r="E464" i="1"/>
  <c r="C464" i="1"/>
  <c r="B464" i="1"/>
  <c r="E462" i="1"/>
  <c r="C462" i="1"/>
  <c r="B462" i="1"/>
  <c r="E460" i="1"/>
  <c r="C460" i="1"/>
  <c r="B460" i="1"/>
  <c r="E458" i="1"/>
  <c r="C458" i="1"/>
  <c r="B458" i="1"/>
  <c r="E456" i="1"/>
  <c r="C456" i="1"/>
  <c r="B456" i="1"/>
  <c r="E454" i="1"/>
  <c r="C454" i="1"/>
  <c r="B454" i="1"/>
  <c r="E450" i="1"/>
  <c r="C450" i="1"/>
  <c r="B450" i="1"/>
  <c r="E448" i="1"/>
  <c r="C448" i="1"/>
  <c r="B448" i="1"/>
  <c r="E446" i="1"/>
  <c r="C446" i="1"/>
  <c r="B446" i="1"/>
  <c r="E444" i="1"/>
  <c r="C444" i="1"/>
  <c r="B444" i="1"/>
  <c r="E442" i="1"/>
  <c r="C442" i="1"/>
  <c r="B442" i="1"/>
  <c r="E440" i="1"/>
  <c r="C440" i="1"/>
  <c r="B440" i="1"/>
  <c r="E438" i="1"/>
  <c r="C438" i="1"/>
  <c r="B438" i="1"/>
  <c r="E436" i="1"/>
  <c r="C436" i="1"/>
  <c r="B436" i="1"/>
  <c r="E434" i="1"/>
  <c r="C434" i="1"/>
  <c r="B434" i="1"/>
  <c r="E432" i="1"/>
  <c r="C432" i="1"/>
  <c r="B432" i="1"/>
  <c r="E430" i="1"/>
  <c r="C430" i="1"/>
  <c r="B430" i="1"/>
  <c r="E428" i="1"/>
  <c r="C428" i="1"/>
  <c r="B428" i="1"/>
  <c r="E426" i="1"/>
  <c r="C426" i="1"/>
  <c r="B426" i="1"/>
  <c r="E423" i="1"/>
  <c r="C423" i="1"/>
  <c r="B423" i="1"/>
  <c r="E421" i="1"/>
  <c r="C421" i="1"/>
  <c r="B421" i="1"/>
  <c r="E419" i="1"/>
  <c r="C419" i="1"/>
  <c r="B419" i="1"/>
  <c r="E417" i="1"/>
  <c r="C417" i="1"/>
  <c r="B417" i="1"/>
  <c r="E415" i="1"/>
  <c r="C415" i="1"/>
  <c r="B415" i="1"/>
  <c r="E413" i="1"/>
  <c r="C413" i="1"/>
  <c r="B413" i="1"/>
  <c r="E411" i="1"/>
  <c r="C411" i="1"/>
  <c r="B411" i="1"/>
  <c r="E406" i="1"/>
  <c r="C406" i="1"/>
  <c r="B406" i="1"/>
  <c r="E404" i="1"/>
  <c r="C404" i="1"/>
  <c r="B404" i="1"/>
  <c r="E402" i="1"/>
  <c r="C402" i="1"/>
  <c r="B402" i="1"/>
  <c r="E394" i="1"/>
  <c r="C394" i="1"/>
  <c r="B394" i="1"/>
  <c r="E390" i="1"/>
  <c r="C390" i="1"/>
  <c r="B390" i="1"/>
  <c r="E387" i="1"/>
  <c r="C387" i="1"/>
  <c r="B387" i="1"/>
  <c r="E385" i="1"/>
  <c r="C385" i="1"/>
  <c r="B385" i="1"/>
  <c r="E381" i="1"/>
  <c r="C381" i="1"/>
  <c r="B381" i="1"/>
  <c r="E379" i="1"/>
  <c r="C379" i="1"/>
  <c r="B379" i="1"/>
  <c r="E377" i="1"/>
  <c r="C377" i="1"/>
  <c r="B377" i="1"/>
  <c r="E374" i="1"/>
  <c r="C374" i="1"/>
  <c r="B374" i="1"/>
  <c r="E372" i="1"/>
  <c r="C372" i="1"/>
  <c r="B372" i="1"/>
  <c r="E369" i="1"/>
  <c r="C369" i="1"/>
  <c r="B369" i="1"/>
  <c r="E365" i="1"/>
  <c r="C365" i="1"/>
  <c r="B365" i="1"/>
  <c r="E363" i="1"/>
  <c r="C363" i="1"/>
  <c r="B363" i="1"/>
  <c r="E359" i="1"/>
  <c r="C359" i="1"/>
  <c r="B359" i="1"/>
  <c r="E356" i="1"/>
  <c r="C356" i="1"/>
  <c r="B356" i="1"/>
  <c r="E354" i="1"/>
  <c r="C354" i="1"/>
  <c r="B354" i="1"/>
  <c r="E351" i="1"/>
  <c r="C351" i="1"/>
  <c r="B351" i="1"/>
  <c r="E348" i="1"/>
  <c r="C348" i="1"/>
  <c r="B348" i="1"/>
  <c r="E345" i="1"/>
  <c r="C345" i="1"/>
  <c r="B345" i="1"/>
  <c r="E342" i="1"/>
  <c r="C342" i="1"/>
  <c r="B342" i="1"/>
  <c r="E339" i="1"/>
  <c r="C339" i="1"/>
  <c r="B339" i="1"/>
  <c r="E336" i="1"/>
  <c r="C336" i="1"/>
  <c r="B336" i="1"/>
  <c r="E331" i="1"/>
  <c r="C331" i="1"/>
  <c r="B331" i="1"/>
  <c r="E328" i="1"/>
  <c r="C328" i="1"/>
  <c r="B328" i="1"/>
  <c r="E326" i="1"/>
  <c r="C326" i="1"/>
  <c r="B326" i="1"/>
  <c r="E324" i="1"/>
  <c r="C324" i="1"/>
  <c r="B324" i="1"/>
  <c r="E321" i="1"/>
  <c r="C321" i="1"/>
  <c r="B321" i="1"/>
  <c r="E315" i="1"/>
  <c r="C315" i="1"/>
  <c r="B315" i="1"/>
  <c r="E310" i="1"/>
  <c r="C310" i="1"/>
  <c r="B310" i="1"/>
  <c r="E302" i="1"/>
  <c r="C302" i="1"/>
  <c r="B302" i="1"/>
  <c r="E298" i="1"/>
  <c r="C298" i="1"/>
  <c r="B298" i="1"/>
  <c r="E293" i="1"/>
  <c r="C293" i="1"/>
  <c r="B293" i="1"/>
  <c r="E290" i="1"/>
  <c r="C290" i="1"/>
  <c r="B290" i="1"/>
  <c r="E284" i="1"/>
  <c r="C284" i="1"/>
  <c r="B284" i="1"/>
  <c r="E281" i="1"/>
  <c r="C281" i="1"/>
  <c r="B281" i="1"/>
  <c r="E276" i="1"/>
  <c r="C276" i="1"/>
  <c r="B276" i="1"/>
  <c r="E273" i="1"/>
  <c r="C273" i="1"/>
  <c r="B273" i="1"/>
  <c r="E271" i="1"/>
  <c r="C271" i="1"/>
  <c r="B271" i="1"/>
  <c r="E269" i="1"/>
  <c r="C269" i="1"/>
  <c r="B269" i="1"/>
  <c r="E264" i="1"/>
  <c r="C264" i="1"/>
  <c r="B264" i="1"/>
  <c r="E258" i="1"/>
  <c r="C258" i="1"/>
  <c r="B258" i="1"/>
  <c r="E256" i="1"/>
  <c r="C256" i="1"/>
  <c r="B256" i="1"/>
  <c r="E248" i="1"/>
  <c r="C248" i="1"/>
  <c r="B248" i="1"/>
  <c r="E243" i="1"/>
  <c r="C243" i="1"/>
  <c r="B243" i="1"/>
  <c r="E233" i="1"/>
  <c r="C233" i="1"/>
  <c r="B233" i="1"/>
  <c r="E227" i="1"/>
  <c r="C227" i="1"/>
  <c r="B227" i="1"/>
  <c r="E215" i="1"/>
  <c r="C215" i="1"/>
  <c r="B215" i="1"/>
  <c r="E213" i="1"/>
  <c r="C213" i="1"/>
  <c r="B213" i="1"/>
  <c r="E211" i="1"/>
  <c r="C211" i="1"/>
  <c r="B211" i="1"/>
  <c r="E209" i="1"/>
  <c r="C209" i="1"/>
  <c r="B209" i="1"/>
  <c r="E201" i="1"/>
  <c r="C201" i="1"/>
  <c r="B201" i="1"/>
  <c r="E197" i="1"/>
  <c r="C197" i="1"/>
  <c r="B197" i="1"/>
  <c r="E194" i="1"/>
  <c r="C194" i="1"/>
  <c r="B194" i="1"/>
  <c r="E189" i="1"/>
  <c r="C189" i="1"/>
  <c r="B189" i="1"/>
  <c r="E187" i="1"/>
  <c r="C187" i="1"/>
  <c r="B187" i="1"/>
  <c r="E182" i="1"/>
  <c r="C182" i="1"/>
  <c r="B182" i="1"/>
  <c r="E174" i="1"/>
  <c r="C174" i="1"/>
  <c r="B174" i="1"/>
  <c r="E153" i="1"/>
  <c r="C153" i="1"/>
  <c r="B153" i="1"/>
  <c r="E145" i="1"/>
  <c r="C145" i="1"/>
  <c r="B145" i="1"/>
  <c r="E140" i="1"/>
  <c r="C140" i="1"/>
  <c r="B140" i="1"/>
  <c r="E137" i="1"/>
  <c r="C137" i="1"/>
  <c r="B137" i="1"/>
  <c r="E132" i="1"/>
  <c r="C132" i="1"/>
  <c r="B132" i="1"/>
  <c r="E125" i="1"/>
  <c r="C125" i="1"/>
  <c r="B125" i="1"/>
  <c r="E122" i="1"/>
  <c r="C122" i="1"/>
  <c r="B122" i="1"/>
  <c r="E119" i="1"/>
  <c r="C119" i="1"/>
  <c r="B119" i="1"/>
  <c r="E116" i="1"/>
  <c r="C116" i="1"/>
  <c r="B116" i="1"/>
  <c r="E114" i="1"/>
  <c r="C114" i="1"/>
  <c r="B114" i="1"/>
  <c r="E112" i="1"/>
  <c r="C112" i="1"/>
  <c r="B112" i="1"/>
  <c r="E98" i="1"/>
  <c r="C98" i="1"/>
  <c r="B98" i="1"/>
  <c r="E96" i="1"/>
  <c r="C96" i="1"/>
  <c r="B96" i="1"/>
  <c r="E92" i="1"/>
  <c r="C92" i="1"/>
  <c r="B92" i="1"/>
  <c r="E88" i="1"/>
  <c r="C88" i="1"/>
  <c r="B88" i="1"/>
  <c r="E78" i="1"/>
  <c r="C78" i="1"/>
  <c r="B78" i="1"/>
  <c r="E65" i="1"/>
  <c r="C65" i="1"/>
  <c r="B65" i="1"/>
  <c r="E54" i="1"/>
  <c r="C54" i="1"/>
  <c r="B54" i="1"/>
  <c r="E44" i="1"/>
  <c r="C44" i="1"/>
  <c r="B44" i="1"/>
  <c r="E42" i="1"/>
  <c r="C42" i="1"/>
  <c r="B42" i="1"/>
  <c r="E38" i="1"/>
  <c r="C38" i="1"/>
  <c r="B38" i="1"/>
  <c r="E31" i="1"/>
  <c r="C31" i="1"/>
  <c r="B31" i="1"/>
  <c r="E28" i="1"/>
  <c r="C28" i="1"/>
  <c r="B28" i="1"/>
  <c r="E25" i="1"/>
  <c r="C25" i="1"/>
  <c r="B25" i="1"/>
  <c r="E23" i="1"/>
  <c r="C23" i="1"/>
  <c r="B23" i="1"/>
  <c r="E21" i="1"/>
  <c r="C21" i="1"/>
  <c r="B21" i="1"/>
  <c r="E14" i="1"/>
  <c r="C14" i="1"/>
  <c r="B14" i="1"/>
  <c r="E5" i="1"/>
  <c r="C5" i="1"/>
  <c r="B5" i="1"/>
  <c r="J3" i="1"/>
  <c r="H3" i="1"/>
  <c r="G3" i="1"/>
  <c r="B3" i="1"/>
  <c r="C3" i="1"/>
  <c r="E3" i="1"/>
  <c r="I509" i="1"/>
  <c r="I507" i="1"/>
  <c r="I505" i="1"/>
  <c r="I503" i="1"/>
  <c r="I501" i="1"/>
  <c r="I499" i="1"/>
  <c r="I497" i="1"/>
  <c r="I494" i="1"/>
  <c r="I492" i="1"/>
  <c r="I489" i="1"/>
  <c r="I486" i="1"/>
  <c r="I484" i="1"/>
  <c r="I482" i="1"/>
  <c r="I479" i="1"/>
  <c r="I477" i="1"/>
  <c r="I475" i="1"/>
  <c r="I473" i="1"/>
  <c r="I471" i="1"/>
  <c r="I468" i="1"/>
  <c r="I466" i="1"/>
  <c r="I464" i="1"/>
  <c r="I462" i="1"/>
  <c r="I460" i="1"/>
  <c r="I458" i="1"/>
  <c r="I456" i="1"/>
  <c r="I454" i="1"/>
  <c r="I450" i="1"/>
  <c r="I448" i="1"/>
  <c r="I446" i="1"/>
  <c r="I444" i="1"/>
  <c r="I442" i="1"/>
  <c r="I440" i="1"/>
  <c r="I438" i="1"/>
  <c r="I436" i="1"/>
  <c r="I434" i="1"/>
  <c r="I432" i="1"/>
  <c r="I430" i="1"/>
  <c r="I428" i="1"/>
  <c r="I426" i="1"/>
  <c r="I423" i="1"/>
  <c r="I421" i="1"/>
  <c r="I419" i="1"/>
  <c r="I417" i="1"/>
  <c r="I415" i="1"/>
  <c r="I413" i="1"/>
  <c r="I411" i="1"/>
  <c r="I406" i="1"/>
  <c r="I404" i="1"/>
  <c r="I402" i="1"/>
  <c r="I394" i="1"/>
  <c r="I390" i="1"/>
  <c r="I387" i="1"/>
  <c r="I385" i="1"/>
  <c r="I381" i="1"/>
  <c r="I379" i="1"/>
  <c r="I377" i="1"/>
  <c r="I374" i="1"/>
  <c r="I372" i="1"/>
  <c r="I369" i="1"/>
  <c r="I365" i="1"/>
  <c r="I363" i="1"/>
  <c r="I359" i="1"/>
  <c r="I356" i="1"/>
  <c r="I354" i="1"/>
  <c r="I351" i="1"/>
  <c r="I348" i="1"/>
  <c r="I345" i="1"/>
  <c r="I342" i="1"/>
  <c r="I339" i="1"/>
  <c r="I336" i="1"/>
  <c r="I331" i="1"/>
  <c r="I328" i="1"/>
  <c r="I326" i="1"/>
  <c r="I324" i="1"/>
  <c r="I321" i="1"/>
  <c r="I315" i="1"/>
  <c r="I310" i="1"/>
  <c r="I302" i="1"/>
  <c r="I298" i="1"/>
  <c r="I293" i="1"/>
  <c r="I290" i="1"/>
  <c r="I284" i="1"/>
  <c r="I281" i="1"/>
  <c r="I276" i="1"/>
  <c r="I273" i="1"/>
  <c r="I271" i="1"/>
  <c r="I269" i="1"/>
  <c r="I264" i="1"/>
  <c r="I258" i="1"/>
  <c r="I256" i="1"/>
  <c r="I248" i="1"/>
  <c r="I243" i="1"/>
  <c r="I233" i="1"/>
  <c r="I227" i="1"/>
  <c r="I215" i="1"/>
  <c r="I213" i="1"/>
  <c r="I211" i="1"/>
  <c r="I209" i="1"/>
  <c r="I201" i="1"/>
  <c r="I197" i="1"/>
  <c r="I194" i="1"/>
  <c r="I189" i="1"/>
  <c r="I187" i="1"/>
  <c r="I182" i="1"/>
  <c r="I174" i="1"/>
  <c r="I153" i="1"/>
  <c r="I145" i="1"/>
  <c r="I140" i="1"/>
  <c r="I137" i="1"/>
  <c r="I132" i="1"/>
  <c r="I125" i="1"/>
  <c r="I122" i="1"/>
  <c r="I119" i="1"/>
  <c r="I116" i="1"/>
  <c r="I114" i="1"/>
  <c r="I112" i="1"/>
  <c r="I98" i="1"/>
  <c r="I96" i="1"/>
  <c r="I92" i="1"/>
  <c r="I88" i="1"/>
  <c r="I78" i="1"/>
  <c r="I65" i="1"/>
  <c r="I54" i="1"/>
  <c r="I44" i="1"/>
  <c r="I42" i="1"/>
  <c r="I38" i="1"/>
  <c r="I31" i="1"/>
  <c r="I28" i="1"/>
  <c r="I25" i="1"/>
  <c r="I23" i="1"/>
  <c r="I21" i="1"/>
  <c r="I14" i="1"/>
  <c r="I5" i="1"/>
  <c r="I3" i="1"/>
  <c r="H6" i="4"/>
  <c r="G75" i="5"/>
  <c r="G83" i="5"/>
  <c r="F75" i="5"/>
  <c r="F83" i="5"/>
  <c r="C75" i="5"/>
  <c r="B75" i="5"/>
  <c r="A75" i="5"/>
  <c r="C83" i="5"/>
  <c r="B83" i="5"/>
  <c r="A83" i="5"/>
  <c r="G71" i="5"/>
  <c r="F71" i="5"/>
  <c r="C71" i="5"/>
  <c r="B71" i="5"/>
  <c r="A71" i="5"/>
  <c r="G52" i="5"/>
  <c r="F52" i="5"/>
  <c r="C52" i="5"/>
  <c r="B52" i="5"/>
  <c r="A52" i="5"/>
  <c r="G35" i="5"/>
  <c r="F35" i="5"/>
  <c r="C35" i="5"/>
  <c r="B35" i="5"/>
  <c r="A35" i="5"/>
  <c r="G15" i="5"/>
  <c r="F15" i="5"/>
  <c r="C15" i="5"/>
  <c r="B15" i="5"/>
  <c r="A15" i="5"/>
  <c r="I510" i="1"/>
  <c r="D31" i="4"/>
  <c r="E31" i="4"/>
  <c r="B31" i="4"/>
  <c r="A31" i="4"/>
  <c r="A32" i="4"/>
  <c r="E23" i="4"/>
  <c r="D23" i="4"/>
  <c r="B23" i="4"/>
  <c r="A23" i="4"/>
  <c r="E19" i="4"/>
  <c r="D19" i="4"/>
  <c r="B19" i="4"/>
  <c r="A19" i="4"/>
  <c r="B11" i="4"/>
  <c r="A11" i="4"/>
  <c r="E11" i="4"/>
  <c r="D11" i="4"/>
  <c r="E32" i="4"/>
  <c r="D32" i="4"/>
  <c r="K416" i="1"/>
  <c r="K417" i="1"/>
  <c r="K255" i="1"/>
  <c r="K254" i="1"/>
  <c r="K253" i="1"/>
  <c r="K252" i="1"/>
  <c r="K251" i="1"/>
  <c r="K250" i="1"/>
  <c r="K249" i="1"/>
  <c r="K508" i="1"/>
  <c r="K509" i="1"/>
  <c r="K414" i="1"/>
  <c r="K415" i="1"/>
  <c r="K412" i="1"/>
  <c r="K413" i="1"/>
  <c r="K247" i="1"/>
  <c r="K246" i="1"/>
  <c r="K245" i="1"/>
  <c r="K244" i="1"/>
  <c r="K506" i="1"/>
  <c r="K507" i="1"/>
  <c r="K410" i="1"/>
  <c r="K409" i="1"/>
  <c r="K408" i="1"/>
  <c r="K407" i="1"/>
  <c r="K242" i="1"/>
  <c r="K241" i="1"/>
  <c r="K240" i="1"/>
  <c r="K239" i="1"/>
  <c r="K238" i="1"/>
  <c r="K237" i="1"/>
  <c r="K236" i="1"/>
  <c r="K235" i="1"/>
  <c r="K234" i="1"/>
  <c r="K504" i="1"/>
  <c r="K505" i="1"/>
  <c r="K405" i="1"/>
  <c r="K406" i="1"/>
  <c r="K502" i="1"/>
  <c r="K503" i="1"/>
  <c r="K403" i="1"/>
  <c r="K404" i="1"/>
  <c r="K437" i="1"/>
  <c r="K438" i="1"/>
  <c r="K401" i="1"/>
  <c r="K400" i="1"/>
  <c r="K399" i="1"/>
  <c r="K398" i="1"/>
  <c r="K397" i="1"/>
  <c r="K396" i="1"/>
  <c r="K395" i="1"/>
  <c r="K435" i="1"/>
  <c r="K436" i="1"/>
  <c r="K232" i="1"/>
  <c r="K231" i="1"/>
  <c r="K230" i="1"/>
  <c r="K229" i="1"/>
  <c r="K228" i="1"/>
  <c r="K500" i="1"/>
  <c r="K501" i="1"/>
  <c r="K393" i="1"/>
  <c r="K392" i="1"/>
  <c r="K391" i="1"/>
  <c r="K226" i="1"/>
  <c r="K225" i="1"/>
  <c r="K224" i="1"/>
  <c r="K223" i="1"/>
  <c r="K222" i="1"/>
  <c r="K221" i="1"/>
  <c r="K220" i="1"/>
  <c r="K219" i="1"/>
  <c r="K218" i="1"/>
  <c r="K217" i="1"/>
  <c r="K216" i="1"/>
  <c r="K498" i="1"/>
  <c r="K499" i="1"/>
  <c r="K389" i="1"/>
  <c r="K388" i="1"/>
  <c r="K214" i="1"/>
  <c r="K215" i="1"/>
  <c r="K386" i="1"/>
  <c r="K387" i="1"/>
  <c r="K433" i="1"/>
  <c r="K434" i="1"/>
  <c r="K212" i="1"/>
  <c r="K213" i="1"/>
  <c r="K210" i="1"/>
  <c r="K211" i="1"/>
  <c r="K384" i="1"/>
  <c r="K383" i="1"/>
  <c r="K382" i="1"/>
  <c r="K208" i="1"/>
  <c r="K207" i="1"/>
  <c r="K206" i="1"/>
  <c r="K205" i="1"/>
  <c r="K204" i="1"/>
  <c r="K203" i="1"/>
  <c r="K202" i="1"/>
  <c r="K496" i="1"/>
  <c r="K495" i="1"/>
  <c r="K380" i="1"/>
  <c r="K381" i="1"/>
  <c r="K378" i="1"/>
  <c r="K379" i="1"/>
  <c r="K431" i="1"/>
  <c r="K432" i="1"/>
  <c r="K200" i="1"/>
  <c r="K199" i="1"/>
  <c r="K198" i="1"/>
  <c r="K376" i="1"/>
  <c r="K375" i="1"/>
  <c r="K196" i="1"/>
  <c r="K195" i="1"/>
  <c r="K193" i="1"/>
  <c r="K192" i="1"/>
  <c r="K191" i="1"/>
  <c r="K190" i="1"/>
  <c r="K493" i="1"/>
  <c r="K494" i="1"/>
  <c r="K491" i="1"/>
  <c r="K490" i="1"/>
  <c r="K373" i="1"/>
  <c r="K374" i="1"/>
  <c r="K188" i="1"/>
  <c r="K189" i="1"/>
  <c r="K371" i="1"/>
  <c r="K370" i="1"/>
  <c r="K186" i="1"/>
  <c r="K185" i="1"/>
  <c r="K184" i="1"/>
  <c r="K183" i="1"/>
  <c r="K488" i="1"/>
  <c r="K487" i="1"/>
  <c r="K368" i="1"/>
  <c r="K367" i="1"/>
  <c r="K366" i="1"/>
  <c r="K181" i="1"/>
  <c r="K180" i="1"/>
  <c r="K179" i="1"/>
  <c r="K178" i="1"/>
  <c r="K177" i="1"/>
  <c r="K176" i="1"/>
  <c r="K175" i="1"/>
  <c r="K485" i="1"/>
  <c r="K486" i="1"/>
  <c r="K364" i="1"/>
  <c r="K365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483" i="1"/>
  <c r="K484" i="1"/>
  <c r="K362" i="1"/>
  <c r="K361" i="1"/>
  <c r="K360" i="1"/>
  <c r="K152" i="1"/>
  <c r="K151" i="1"/>
  <c r="K150" i="1"/>
  <c r="K149" i="1"/>
  <c r="K148" i="1"/>
  <c r="K147" i="1"/>
  <c r="K146" i="1"/>
  <c r="K481" i="1"/>
  <c r="K480" i="1"/>
  <c r="K358" i="1"/>
  <c r="K357" i="1"/>
  <c r="K429" i="1"/>
  <c r="K430" i="1"/>
  <c r="K144" i="1"/>
  <c r="K143" i="1"/>
  <c r="K142" i="1"/>
  <c r="K141" i="1"/>
  <c r="K478" i="1"/>
  <c r="K479" i="1"/>
  <c r="K355" i="1"/>
  <c r="K356" i="1"/>
  <c r="K139" i="1"/>
  <c r="K138" i="1"/>
  <c r="K476" i="1"/>
  <c r="K477" i="1"/>
  <c r="K353" i="1"/>
  <c r="K352" i="1"/>
  <c r="K136" i="1"/>
  <c r="K135" i="1"/>
  <c r="K134" i="1"/>
  <c r="K133" i="1"/>
  <c r="K474" i="1"/>
  <c r="K475" i="1"/>
  <c r="K350" i="1"/>
  <c r="K349" i="1"/>
  <c r="K427" i="1"/>
  <c r="K428" i="1"/>
  <c r="K131" i="1"/>
  <c r="K130" i="1"/>
  <c r="K129" i="1"/>
  <c r="K128" i="1"/>
  <c r="K127" i="1"/>
  <c r="K126" i="1"/>
  <c r="K472" i="1"/>
  <c r="K473" i="1"/>
  <c r="K347" i="1"/>
  <c r="K346" i="1"/>
  <c r="K124" i="1"/>
  <c r="K123" i="1"/>
  <c r="K470" i="1"/>
  <c r="K469" i="1"/>
  <c r="K344" i="1"/>
  <c r="K343" i="1"/>
  <c r="K121" i="1"/>
  <c r="K120" i="1"/>
  <c r="K467" i="1"/>
  <c r="K468" i="1"/>
  <c r="K341" i="1"/>
  <c r="K340" i="1"/>
  <c r="K118" i="1"/>
  <c r="K117" i="1"/>
  <c r="K115" i="1"/>
  <c r="K116" i="1"/>
  <c r="K113" i="1"/>
  <c r="K114" i="1"/>
  <c r="K338" i="1"/>
  <c r="K337" i="1"/>
  <c r="K425" i="1"/>
  <c r="K424" i="1"/>
  <c r="K465" i="1"/>
  <c r="K466" i="1"/>
  <c r="K335" i="1"/>
  <c r="K334" i="1"/>
  <c r="K333" i="1"/>
  <c r="K33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463" i="1"/>
  <c r="K464" i="1"/>
  <c r="K330" i="1"/>
  <c r="K329" i="1"/>
  <c r="K97" i="1"/>
  <c r="K98" i="1"/>
  <c r="K327" i="1"/>
  <c r="K328" i="1"/>
  <c r="K325" i="1"/>
  <c r="K326" i="1"/>
  <c r="K95" i="1"/>
  <c r="K94" i="1"/>
  <c r="K93" i="1"/>
  <c r="K461" i="1"/>
  <c r="K462" i="1"/>
  <c r="K91" i="1"/>
  <c r="K90" i="1"/>
  <c r="K89" i="1"/>
  <c r="K459" i="1"/>
  <c r="K460" i="1"/>
  <c r="K323" i="1"/>
  <c r="K322" i="1"/>
  <c r="K87" i="1"/>
  <c r="K86" i="1"/>
  <c r="K85" i="1"/>
  <c r="K84" i="1"/>
  <c r="K83" i="1"/>
  <c r="K82" i="1"/>
  <c r="K81" i="1"/>
  <c r="K80" i="1"/>
  <c r="K79" i="1"/>
  <c r="K457" i="1"/>
  <c r="K458" i="1"/>
  <c r="K320" i="1"/>
  <c r="K319" i="1"/>
  <c r="K318" i="1"/>
  <c r="K317" i="1"/>
  <c r="K316" i="1"/>
  <c r="K77" i="1"/>
  <c r="K76" i="1"/>
  <c r="K75" i="1"/>
  <c r="K74" i="1"/>
  <c r="K73" i="1"/>
  <c r="K72" i="1"/>
  <c r="K71" i="1"/>
  <c r="K70" i="1"/>
  <c r="K69" i="1"/>
  <c r="K68" i="1"/>
  <c r="K67" i="1"/>
  <c r="K66" i="1"/>
  <c r="K455" i="1"/>
  <c r="K456" i="1"/>
  <c r="K314" i="1"/>
  <c r="K313" i="1"/>
  <c r="K312" i="1"/>
  <c r="K311" i="1"/>
  <c r="K422" i="1"/>
  <c r="K423" i="1"/>
  <c r="K64" i="1"/>
  <c r="K63" i="1"/>
  <c r="K62" i="1"/>
  <c r="K61" i="1"/>
  <c r="K60" i="1"/>
  <c r="K59" i="1"/>
  <c r="K58" i="1"/>
  <c r="K57" i="1"/>
  <c r="K56" i="1"/>
  <c r="K55" i="1"/>
  <c r="K453" i="1"/>
  <c r="K452" i="1"/>
  <c r="K451" i="1"/>
  <c r="K309" i="1"/>
  <c r="K308" i="1"/>
  <c r="K307" i="1"/>
  <c r="K306" i="1"/>
  <c r="K305" i="1"/>
  <c r="K304" i="1"/>
  <c r="K303" i="1"/>
  <c r="K53" i="1"/>
  <c r="K52" i="1"/>
  <c r="K51" i="1"/>
  <c r="K50" i="1"/>
  <c r="K49" i="1"/>
  <c r="K48" i="1"/>
  <c r="K47" i="1"/>
  <c r="K46" i="1"/>
  <c r="K45" i="1"/>
  <c r="K301" i="1"/>
  <c r="K300" i="1"/>
  <c r="K299" i="1"/>
  <c r="K43" i="1"/>
  <c r="K44" i="1"/>
  <c r="K297" i="1"/>
  <c r="K296" i="1"/>
  <c r="K295" i="1"/>
  <c r="K294" i="1"/>
  <c r="K41" i="1"/>
  <c r="K40" i="1"/>
  <c r="K39" i="1"/>
  <c r="K292" i="1"/>
  <c r="K291" i="1"/>
  <c r="K37" i="1"/>
  <c r="K36" i="1"/>
  <c r="K35" i="1"/>
  <c r="K34" i="1"/>
  <c r="K33" i="1"/>
  <c r="K32" i="1"/>
  <c r="K449" i="1"/>
  <c r="K450" i="1"/>
  <c r="K289" i="1"/>
  <c r="K288" i="1"/>
  <c r="K287" i="1"/>
  <c r="K286" i="1"/>
  <c r="K285" i="1"/>
  <c r="K420" i="1"/>
  <c r="K421" i="1"/>
  <c r="K283" i="1"/>
  <c r="K282" i="1"/>
  <c r="K280" i="1"/>
  <c r="K279" i="1"/>
  <c r="K278" i="1"/>
  <c r="K277" i="1"/>
  <c r="K30" i="1"/>
  <c r="K29" i="1"/>
  <c r="K275" i="1"/>
  <c r="K274" i="1"/>
  <c r="K418" i="1"/>
  <c r="K419" i="1"/>
  <c r="K27" i="1"/>
  <c r="K26" i="1"/>
  <c r="K447" i="1"/>
  <c r="K448" i="1"/>
  <c r="K272" i="1"/>
  <c r="K273" i="1"/>
  <c r="K24" i="1"/>
  <c r="K25" i="1"/>
  <c r="K445" i="1"/>
  <c r="K446" i="1"/>
  <c r="K22" i="1"/>
  <c r="K23" i="1"/>
  <c r="K270" i="1"/>
  <c r="K271" i="1"/>
  <c r="K268" i="1"/>
  <c r="K267" i="1"/>
  <c r="K266" i="1"/>
  <c r="K265" i="1"/>
  <c r="K20" i="1"/>
  <c r="K19" i="1"/>
  <c r="K18" i="1"/>
  <c r="K17" i="1"/>
  <c r="K16" i="1"/>
  <c r="K15" i="1"/>
  <c r="K443" i="1"/>
  <c r="K444" i="1"/>
  <c r="K263" i="1"/>
  <c r="K262" i="1"/>
  <c r="K261" i="1"/>
  <c r="K260" i="1"/>
  <c r="K259" i="1"/>
  <c r="K13" i="1"/>
  <c r="K12" i="1"/>
  <c r="K11" i="1"/>
  <c r="K10" i="1"/>
  <c r="K9" i="1"/>
  <c r="K8" i="1"/>
  <c r="K7" i="1"/>
  <c r="K6" i="1"/>
  <c r="K441" i="1"/>
  <c r="K442" i="1"/>
  <c r="K257" i="1"/>
  <c r="K258" i="1"/>
  <c r="K4" i="1"/>
  <c r="K5" i="1"/>
  <c r="K439" i="1"/>
  <c r="K440" i="1"/>
  <c r="K2" i="1"/>
  <c r="K14" i="1"/>
  <c r="K264" i="1"/>
  <c r="K269" i="1"/>
  <c r="K28" i="1"/>
  <c r="K298" i="1"/>
  <c r="K54" i="1"/>
  <c r="K454" i="1"/>
  <c r="K339" i="1"/>
  <c r="K112" i="1"/>
  <c r="K119" i="1"/>
  <c r="K132" i="1"/>
  <c r="K354" i="1"/>
  <c r="K359" i="1"/>
  <c r="K153" i="1"/>
  <c r="K369" i="1"/>
  <c r="K489" i="1"/>
  <c r="K394" i="1"/>
  <c r="K233" i="1"/>
  <c r="K248" i="1"/>
  <c r="K31" i="1"/>
  <c r="K42" i="1"/>
  <c r="K302" i="1"/>
  <c r="K331" i="1"/>
  <c r="K122" i="1"/>
  <c r="K471" i="1"/>
  <c r="K348" i="1"/>
  <c r="K377" i="1"/>
  <c r="K497" i="1"/>
  <c r="K3" i="1"/>
  <c r="K276" i="1"/>
  <c r="K281" i="1"/>
  <c r="K284" i="1"/>
  <c r="K293" i="1"/>
  <c r="K65" i="1"/>
  <c r="K78" i="1"/>
  <c r="K321" i="1"/>
  <c r="K96" i="1"/>
  <c r="K345" i="1"/>
  <c r="K125" i="1"/>
  <c r="K351" i="1"/>
  <c r="K137" i="1"/>
  <c r="K140" i="1"/>
  <c r="K145" i="1"/>
  <c r="K363" i="1"/>
  <c r="K174" i="1"/>
  <c r="K194" i="1"/>
  <c r="K197" i="1"/>
  <c r="K201" i="1"/>
  <c r="K209" i="1"/>
  <c r="K411" i="1"/>
  <c r="K256" i="1"/>
  <c r="K492" i="1"/>
  <c r="K38" i="1"/>
  <c r="K310" i="1"/>
  <c r="K88" i="1"/>
  <c r="K336" i="1"/>
  <c r="K182" i="1"/>
  <c r="K227" i="1"/>
  <c r="K21" i="1"/>
  <c r="K290" i="1"/>
  <c r="K315" i="1"/>
  <c r="K324" i="1"/>
  <c r="K92" i="1"/>
  <c r="K426" i="1"/>
  <c r="K342" i="1"/>
  <c r="K482" i="1"/>
  <c r="K187" i="1"/>
  <c r="K372" i="1"/>
  <c r="K385" i="1"/>
  <c r="K390" i="1"/>
  <c r="K402" i="1"/>
  <c r="K243" i="1"/>
  <c r="K510" i="1"/>
</calcChain>
</file>

<file path=xl/sharedStrings.xml><?xml version="1.0" encoding="utf-8"?>
<sst xmlns="http://schemas.openxmlformats.org/spreadsheetml/2006/main" count="3411" uniqueCount="513">
  <si>
    <t>#</t>
  </si>
  <si>
    <t>CONDITION</t>
  </si>
  <si>
    <t>ITEM CODE</t>
  </si>
  <si>
    <t>MODEL</t>
  </si>
  <si>
    <t>OEM</t>
  </si>
  <si>
    <t>DATA</t>
  </si>
  <si>
    <t>TECH</t>
  </si>
  <si>
    <t>Market $</t>
  </si>
  <si>
    <t>Total Market</t>
  </si>
  <si>
    <t>Finished Good</t>
  </si>
  <si>
    <t>NTALA845GP4</t>
  </si>
  <si>
    <t>A845G</t>
  </si>
  <si>
    <t>ALCATEL</t>
  </si>
  <si>
    <t>LTE</t>
  </si>
  <si>
    <t>GSM</t>
  </si>
  <si>
    <t>Bulk</t>
  </si>
  <si>
    <t>3G</t>
  </si>
  <si>
    <t>HUAWEI</t>
  </si>
  <si>
    <t>1xRTT</t>
  </si>
  <si>
    <t>CDMA</t>
  </si>
  <si>
    <t>Refurb Finished Good</t>
  </si>
  <si>
    <t>GPHUH215GB</t>
  </si>
  <si>
    <t>H215G</t>
  </si>
  <si>
    <t>3G-HSDPA</t>
  </si>
  <si>
    <t>NTHUH215GP4P</t>
  </si>
  <si>
    <t>NTHUH215GR</t>
  </si>
  <si>
    <t>3G-EVDO</t>
  </si>
  <si>
    <t>GPHUH867GB</t>
  </si>
  <si>
    <t>H867G</t>
  </si>
  <si>
    <t>NTHUH867GP4</t>
  </si>
  <si>
    <t>NTHUH867GP5</t>
  </si>
  <si>
    <t>STHUH867GP4P</t>
  </si>
  <si>
    <t>STHUH867GP5</t>
  </si>
  <si>
    <t>TCHUH867G3P5</t>
  </si>
  <si>
    <t>TCHUH867GP5PV2</t>
  </si>
  <si>
    <t>TCHUH867GP5V2</t>
  </si>
  <si>
    <t>NTHUH867GR5</t>
  </si>
  <si>
    <t>STHUH867GR</t>
  </si>
  <si>
    <t>STHUH867GR5</t>
  </si>
  <si>
    <t>GPHUH883GB</t>
  </si>
  <si>
    <t>H883G</t>
  </si>
  <si>
    <t>NTHUH883G3P5P</t>
  </si>
  <si>
    <t>NTHUH883GP4</t>
  </si>
  <si>
    <t>NTHUH883GP5</t>
  </si>
  <si>
    <t>NTHUH883GP5CNA</t>
  </si>
  <si>
    <t>STHUH883GP4</t>
  </si>
  <si>
    <t>STHUH883GP5</t>
  </si>
  <si>
    <t>NTHUH883GR5</t>
  </si>
  <si>
    <t>STHUH883GR</t>
  </si>
  <si>
    <t>STHUH883GR5</t>
  </si>
  <si>
    <t>BNTLF1500P</t>
  </si>
  <si>
    <t>LG</t>
  </si>
  <si>
    <t>1X</t>
  </si>
  <si>
    <t>Refurb Bulk</t>
  </si>
  <si>
    <t>1G</t>
  </si>
  <si>
    <t>NTLG300GWHP5</t>
  </si>
  <si>
    <t>300G</t>
  </si>
  <si>
    <t>VOICE</t>
  </si>
  <si>
    <t>GPLG306GPKB</t>
  </si>
  <si>
    <t>306G</t>
  </si>
  <si>
    <t>HSPA</t>
  </si>
  <si>
    <t>TFLG320GUPGREP4</t>
  </si>
  <si>
    <t>320G</t>
  </si>
  <si>
    <t>NTLG320GN3R</t>
  </si>
  <si>
    <t>GPLG325GB</t>
  </si>
  <si>
    <t>325G</t>
  </si>
  <si>
    <t>TFLG325ESN</t>
  </si>
  <si>
    <t>TFLG325GP5LLDM</t>
  </si>
  <si>
    <t>GPLG325GRB</t>
  </si>
  <si>
    <t>TFLG325GLLER</t>
  </si>
  <si>
    <t>TFLG325GLLER5</t>
  </si>
  <si>
    <t>STLG420GP4</t>
  </si>
  <si>
    <t>420G</t>
  </si>
  <si>
    <t>TFLG420GP5</t>
  </si>
  <si>
    <t>STLG420GR</t>
  </si>
  <si>
    <t>TFLG420GLLER</t>
  </si>
  <si>
    <t>TFLG420GLLER5</t>
  </si>
  <si>
    <t>TFLG420GR</t>
  </si>
  <si>
    <t>TFLG430GLLER4</t>
  </si>
  <si>
    <t>430G</t>
  </si>
  <si>
    <t>2G</t>
  </si>
  <si>
    <t>TFLG430GR</t>
  </si>
  <si>
    <t>GPLG500GRB</t>
  </si>
  <si>
    <t>500G</t>
  </si>
  <si>
    <t>NTLG500GR</t>
  </si>
  <si>
    <t>NTLG500GR5</t>
  </si>
  <si>
    <t>TFLG500GLLER5</t>
  </si>
  <si>
    <t>TFLG500GR</t>
  </si>
  <si>
    <t>TFLG500GR5</t>
  </si>
  <si>
    <t>EVDO</t>
  </si>
  <si>
    <t>GPLG530GB</t>
  </si>
  <si>
    <t>530G</t>
  </si>
  <si>
    <t>STLG530GP4</t>
  </si>
  <si>
    <t>STLG530GP5</t>
  </si>
  <si>
    <t>TFLG530GTM3P4P</t>
  </si>
  <si>
    <t>TFLG530GTMP4RS</t>
  </si>
  <si>
    <t>TFLG530GTMP4SP</t>
  </si>
  <si>
    <t>TFLG530GTMP5</t>
  </si>
  <si>
    <t>TFLG530GLLER</t>
  </si>
  <si>
    <t>TFLG530GR4</t>
  </si>
  <si>
    <t>BNTLG600GP4</t>
  </si>
  <si>
    <t>600G</t>
  </si>
  <si>
    <t>NTLG600GP4RS</t>
  </si>
  <si>
    <t>TFLG600GLLEP</t>
  </si>
  <si>
    <t>NTLG600GN3R5</t>
  </si>
  <si>
    <t>NTLG600GR</t>
  </si>
  <si>
    <t>TFLG600GR</t>
  </si>
  <si>
    <t>TFLG600GR5DM</t>
  </si>
  <si>
    <t>STLG620GP5</t>
  </si>
  <si>
    <t>620G</t>
  </si>
  <si>
    <t>NTLG620GN3R</t>
  </si>
  <si>
    <t>NTLG620GN3R5</t>
  </si>
  <si>
    <t>STLG620GR</t>
  </si>
  <si>
    <t>NTLG800GP5</t>
  </si>
  <si>
    <t>800G</t>
  </si>
  <si>
    <t>STLG800GP4</t>
  </si>
  <si>
    <t>STLG800GWHP</t>
  </si>
  <si>
    <t>TFLG800GP4</t>
  </si>
  <si>
    <t>TFLG800GP4DM</t>
  </si>
  <si>
    <t>TFLG800GTMDMP5</t>
  </si>
  <si>
    <t>TFLG800GTMP5</t>
  </si>
  <si>
    <t>TFLG800GWHP5</t>
  </si>
  <si>
    <t>NTLG800GR</t>
  </si>
  <si>
    <t>NTLG800GR5</t>
  </si>
  <si>
    <t>STLG800GR</t>
  </si>
  <si>
    <t>TFLG800GLLER5</t>
  </si>
  <si>
    <t>TFLG800GR</t>
  </si>
  <si>
    <t>TFLG800GR4</t>
  </si>
  <si>
    <t>TFLG800GR5</t>
  </si>
  <si>
    <t>GPLG840GB</t>
  </si>
  <si>
    <t>840G</t>
  </si>
  <si>
    <t>GPLG840GPKB</t>
  </si>
  <si>
    <t>GPLG840GWTB</t>
  </si>
  <si>
    <t>STLG840GP4P</t>
  </si>
  <si>
    <t>TFLG840GDGTMP5</t>
  </si>
  <si>
    <t>TFLG840GLLEMR4</t>
  </si>
  <si>
    <t>TFLG840GPKTMP4</t>
  </si>
  <si>
    <t>TFLG840GPKTMP5DG</t>
  </si>
  <si>
    <t>TFLG840GTM3P4</t>
  </si>
  <si>
    <t>TFLG840GTM3P4P</t>
  </si>
  <si>
    <t>TFLG840GTM3P5P</t>
  </si>
  <si>
    <t>TFLG840GTMP5</t>
  </si>
  <si>
    <t>TFLG840GWTTMP4</t>
  </si>
  <si>
    <t>GPLG840GWTRB</t>
  </si>
  <si>
    <t>NTLG840GR5</t>
  </si>
  <si>
    <t>TFLG840GWTR4</t>
  </si>
  <si>
    <t>TFLG840GWTR5</t>
  </si>
  <si>
    <t>GPLG900GB</t>
  </si>
  <si>
    <t>900G</t>
  </si>
  <si>
    <t>NTLG900G3P4</t>
  </si>
  <si>
    <t>NTLG900G3P5</t>
  </si>
  <si>
    <t>NTLG900GP4</t>
  </si>
  <si>
    <t>NTLG900GP4SP</t>
  </si>
  <si>
    <t>NTLG900GP4SV</t>
  </si>
  <si>
    <t>NTLG900GP5</t>
  </si>
  <si>
    <t>NTLG900GP5SV</t>
  </si>
  <si>
    <t>STLG900GP4</t>
  </si>
  <si>
    <t>STLG900GP5</t>
  </si>
  <si>
    <t>STLG900GWHP5</t>
  </si>
  <si>
    <t>NTLG900GR</t>
  </si>
  <si>
    <t>NTLG900GR4</t>
  </si>
  <si>
    <t>NTLG900GR5</t>
  </si>
  <si>
    <t>STLG900GR</t>
  </si>
  <si>
    <t>GPLGL35GB</t>
  </si>
  <si>
    <t>L35G</t>
  </si>
  <si>
    <t>NTLGL35GB2BP4</t>
  </si>
  <si>
    <t>NTLGL35GP4</t>
  </si>
  <si>
    <t>NTLGL35GP4-FP</t>
  </si>
  <si>
    <t>NTLGL35GP4MP-NL</t>
  </si>
  <si>
    <t>NTLGL35GP4P-FP</t>
  </si>
  <si>
    <t>NTLGL35GWTP4</t>
  </si>
  <si>
    <t>NTLGL35GWTP4MP</t>
  </si>
  <si>
    <t>STLGL35GP4</t>
  </si>
  <si>
    <t>NTLGL35GWTR4</t>
  </si>
  <si>
    <t>STLGL35GR4</t>
  </si>
  <si>
    <t>GPLGL40GB</t>
  </si>
  <si>
    <t>L40G</t>
  </si>
  <si>
    <t>NTLGL40GP4</t>
  </si>
  <si>
    <t>STLGL40GP4</t>
  </si>
  <si>
    <t>STLGL40GWHP4</t>
  </si>
  <si>
    <t>GPLGL96GB</t>
  </si>
  <si>
    <t>L96G</t>
  </si>
  <si>
    <t>NTLGL96GP4</t>
  </si>
  <si>
    <t>STLGL96GP4</t>
  </si>
  <si>
    <t>NTLGL96GR4</t>
  </si>
  <si>
    <t>NTMT326GN3R</t>
  </si>
  <si>
    <t>326G</t>
  </si>
  <si>
    <t>MOTOROLA</t>
  </si>
  <si>
    <t>TFMTEX124GTMP4</t>
  </si>
  <si>
    <t>EX124G</t>
  </si>
  <si>
    <t>NTMTEX124GR</t>
  </si>
  <si>
    <t>TFMTEX124GR</t>
  </si>
  <si>
    <t>GPMTEX431GB</t>
  </si>
  <si>
    <t>EX431G</t>
  </si>
  <si>
    <t>STMTEX431GP5</t>
  </si>
  <si>
    <t>TCMTEX431G3P5P</t>
  </si>
  <si>
    <t>TCMTEX431GP5</t>
  </si>
  <si>
    <t>TCMTEX431GP5RS</t>
  </si>
  <si>
    <t>TFMTEX431GDMP4DU</t>
  </si>
  <si>
    <t>TFMTEX431GDMP4SP</t>
  </si>
  <si>
    <t>TFMTEX431GP4LLDM</t>
  </si>
  <si>
    <t>TFMTEX431GTMP4</t>
  </si>
  <si>
    <t>TFMTEX431GTMP4HSN</t>
  </si>
  <si>
    <t>TFMTEX431GTMP4P</t>
  </si>
  <si>
    <t>TFMTEX431GTMP5HSN</t>
  </si>
  <si>
    <t>TFMTEX431GTMP5P</t>
  </si>
  <si>
    <t>NTMTEX431GR</t>
  </si>
  <si>
    <t>NTMTEX431GR5</t>
  </si>
  <si>
    <t>STMTEX431GR</t>
  </si>
  <si>
    <t>TCMTEX431GR</t>
  </si>
  <si>
    <t>TFMTW175B</t>
  </si>
  <si>
    <t>W175</t>
  </si>
  <si>
    <t>TFMTAW175RB</t>
  </si>
  <si>
    <t>TFMTW175RB</t>
  </si>
  <si>
    <t>TFMTW175R</t>
  </si>
  <si>
    <t>TFMTW175RLL</t>
  </si>
  <si>
    <t>TFMTW260ESN</t>
  </si>
  <si>
    <t>W260</t>
  </si>
  <si>
    <t>TFMTW376P5DMP</t>
  </si>
  <si>
    <t>W376</t>
  </si>
  <si>
    <t>NTMTW408GP5-N3</t>
  </si>
  <si>
    <t>W408G</t>
  </si>
  <si>
    <t>NTMTW408GRDWHP5</t>
  </si>
  <si>
    <t>NTMTW408GN3R5</t>
  </si>
  <si>
    <t>NTMTW408GRDN3R5</t>
  </si>
  <si>
    <t>GPMTW409GB</t>
  </si>
  <si>
    <t>W409G</t>
  </si>
  <si>
    <t>NTMTW409GDP5</t>
  </si>
  <si>
    <t>NTMTW409GP4</t>
  </si>
  <si>
    <t>NTMTW409GR</t>
  </si>
  <si>
    <t>TFMTW409GLLER5</t>
  </si>
  <si>
    <t>GPMTW418GB</t>
  </si>
  <si>
    <t>W418G</t>
  </si>
  <si>
    <t>STMTW418GB</t>
  </si>
  <si>
    <t>STMTW418GP4MC</t>
  </si>
  <si>
    <t>STMTW418GP5</t>
  </si>
  <si>
    <t>STMTW418GR</t>
  </si>
  <si>
    <t>TFMTW418GLLER</t>
  </si>
  <si>
    <t>GPMTW419GB</t>
  </si>
  <si>
    <t>W419G</t>
  </si>
  <si>
    <t>STMTW419GP4</t>
  </si>
  <si>
    <t>TCMTW419GP5</t>
  </si>
  <si>
    <t>TCMTW419GP5RS</t>
  </si>
  <si>
    <t>TFMTW419GLLEMP4</t>
  </si>
  <si>
    <t>TFMTW419GLLEP</t>
  </si>
  <si>
    <t>GPMTW419GRB</t>
  </si>
  <si>
    <t>TFMTW419GLLER</t>
  </si>
  <si>
    <t>TFMTW419GLLER5</t>
  </si>
  <si>
    <t>GPMTXT939GB</t>
  </si>
  <si>
    <t>XT939G</t>
  </si>
  <si>
    <t>NTMTXT939GP5</t>
  </si>
  <si>
    <t>STMTXT939GP5</t>
  </si>
  <si>
    <t>STMTXT939GWHP5</t>
  </si>
  <si>
    <t>NOKIA</t>
  </si>
  <si>
    <t>STNK6790GR4</t>
  </si>
  <si>
    <t>6790G</t>
  </si>
  <si>
    <t>GPNKE5GB</t>
  </si>
  <si>
    <t>E5G</t>
  </si>
  <si>
    <t>STNKE5GP4</t>
  </si>
  <si>
    <t>STNKE71GR4</t>
  </si>
  <si>
    <t>E71G</t>
  </si>
  <si>
    <t>RIM</t>
  </si>
  <si>
    <t>SAMSUNG</t>
  </si>
  <si>
    <t>GPSAS125GB</t>
  </si>
  <si>
    <t>S125G</t>
  </si>
  <si>
    <t>TFSAS125GDM3P4SV</t>
  </si>
  <si>
    <t>TFSAS125GDM3P5PSV</t>
  </si>
  <si>
    <t>TFSAS125GLLEP</t>
  </si>
  <si>
    <t>TFSAS125GP7LLDM</t>
  </si>
  <si>
    <t>GPSAS125GRB</t>
  </si>
  <si>
    <t>TFSAS125GLLER</t>
  </si>
  <si>
    <t>TFSAS125GLLER5</t>
  </si>
  <si>
    <t>GPSAS275GB</t>
  </si>
  <si>
    <t>S275G</t>
  </si>
  <si>
    <t>GPSAS275GBKB</t>
  </si>
  <si>
    <t>NTSAS275G3P4P</t>
  </si>
  <si>
    <t>NTSAS275GP4</t>
  </si>
  <si>
    <t>NTSAS275GP5</t>
  </si>
  <si>
    <t>TCSAS275GP5</t>
  </si>
  <si>
    <t>TCSAS275GP5P</t>
  </si>
  <si>
    <t>TCSAS275GP5SP</t>
  </si>
  <si>
    <t>TCSAS275GP5V2</t>
  </si>
  <si>
    <t>NTSAS275GR4</t>
  </si>
  <si>
    <t>NTSAS275GR5</t>
  </si>
  <si>
    <t>GPSAS390GB</t>
  </si>
  <si>
    <t>S390G</t>
  </si>
  <si>
    <t>NTSAS390G3P4-NL</t>
  </si>
  <si>
    <t>NTSAS390G3P4P-NL</t>
  </si>
  <si>
    <t>NTSAS390GCT2P4</t>
  </si>
  <si>
    <t>NTSAS390GCT3P4</t>
  </si>
  <si>
    <t>NTSAS390GCT4P4</t>
  </si>
  <si>
    <t>NTSAS390GCT5P4</t>
  </si>
  <si>
    <t>NTSAS390GCT6P4</t>
  </si>
  <si>
    <t>NTSAS390GCT8P4</t>
  </si>
  <si>
    <t>NTSAS390GCTP4</t>
  </si>
  <si>
    <t>NTSAS390GP4-FP</t>
  </si>
  <si>
    <t>NTSAS390GP4MP</t>
  </si>
  <si>
    <t>NTSAS390GP4RS</t>
  </si>
  <si>
    <t>NTSAS390GP5</t>
  </si>
  <si>
    <t>STSAS390GP4</t>
  </si>
  <si>
    <t>STSAS390GP4P</t>
  </si>
  <si>
    <t>TFSAS390GTMP4</t>
  </si>
  <si>
    <t>TFSAS390GTMP5</t>
  </si>
  <si>
    <t>TFSAS390GTMWHP7</t>
  </si>
  <si>
    <t>TFSAS390GR</t>
  </si>
  <si>
    <t>GPSAS425GB</t>
  </si>
  <si>
    <t>S425G</t>
  </si>
  <si>
    <t>NTSAS425GP4-FP</t>
  </si>
  <si>
    <t>STSAS425GP4</t>
  </si>
  <si>
    <t>TFSAS425GTM3P4</t>
  </si>
  <si>
    <t>TFSAS425GTM3P4P</t>
  </si>
  <si>
    <t>TFSAS425GTMP4</t>
  </si>
  <si>
    <t>TFSAS425GTMP4MP</t>
  </si>
  <si>
    <t>TFSAS425GLLER</t>
  </si>
  <si>
    <t>TFSAS425GR</t>
  </si>
  <si>
    <t>TFSAS425GR5</t>
  </si>
  <si>
    <t>GPSAS730GB</t>
  </si>
  <si>
    <t>S730G</t>
  </si>
  <si>
    <t>GPSAS730GWMB</t>
  </si>
  <si>
    <t>NTSAS730GP4</t>
  </si>
  <si>
    <t>STSAS730GP4AN</t>
  </si>
  <si>
    <t>STSAS730GWHP4</t>
  </si>
  <si>
    <t>NTSAS730GR4</t>
  </si>
  <si>
    <t>STSAS959GP4</t>
  </si>
  <si>
    <t>S959G</t>
  </si>
  <si>
    <t>3G-HSDPA+</t>
  </si>
  <si>
    <t>STSAS959GR4</t>
  </si>
  <si>
    <t>GPSAS960CB</t>
  </si>
  <si>
    <t>S960C</t>
  </si>
  <si>
    <t>GPSAS960CWTB</t>
  </si>
  <si>
    <t>GPSAS970GB</t>
  </si>
  <si>
    <t>S970G</t>
  </si>
  <si>
    <t>NTSAS970GP5</t>
  </si>
  <si>
    <t>STSAS970GP5</t>
  </si>
  <si>
    <t>STSAS970GP5-3</t>
  </si>
  <si>
    <t>TFSAT105ESN</t>
  </si>
  <si>
    <t>T105G</t>
  </si>
  <si>
    <t>TFSAT105GP4LLDM</t>
  </si>
  <si>
    <t>TFSAT105GLLER</t>
  </si>
  <si>
    <t>TFSAT105GR</t>
  </si>
  <si>
    <t>STSAT255GP4</t>
  </si>
  <si>
    <t>T155G</t>
  </si>
  <si>
    <t>STSAT255GP5</t>
  </si>
  <si>
    <t>TFSAT155GRB</t>
  </si>
  <si>
    <t>TFSAT155GR</t>
  </si>
  <si>
    <t>NTSAT201GN3R</t>
  </si>
  <si>
    <t>T201G</t>
  </si>
  <si>
    <t>GPSAT245GB</t>
  </si>
  <si>
    <t>T245G</t>
  </si>
  <si>
    <t>GPSAT245GBKB</t>
  </si>
  <si>
    <t>NTSAT245GPKP4</t>
  </si>
  <si>
    <t>NTSAT245GPKP5</t>
  </si>
  <si>
    <t>TFSAT245GDMDGP5</t>
  </si>
  <si>
    <t>TFSAT245GP4DM</t>
  </si>
  <si>
    <t>TFSAT245GP4MPDM</t>
  </si>
  <si>
    <t>TFSAT245GP5DM</t>
  </si>
  <si>
    <t>STSAT245GR</t>
  </si>
  <si>
    <t>TFSAT245GR</t>
  </si>
  <si>
    <t>TFSAT245GR5</t>
  </si>
  <si>
    <t>TFSAT301GP5</t>
  </si>
  <si>
    <t>T301G</t>
  </si>
  <si>
    <t>TFSAT330ESN</t>
  </si>
  <si>
    <t>T330G</t>
  </si>
  <si>
    <t>GPSAT330GRB</t>
  </si>
  <si>
    <t>TFSAT330GR</t>
  </si>
  <si>
    <t>TFSAT340ESN</t>
  </si>
  <si>
    <t>T340G</t>
  </si>
  <si>
    <t>STSAT340GR</t>
  </si>
  <si>
    <t>TFSAT340GLLER7</t>
  </si>
  <si>
    <t>NTSAT401GB</t>
  </si>
  <si>
    <t>T401G</t>
  </si>
  <si>
    <t>NTSAT401GP4BL-N3</t>
  </si>
  <si>
    <t>NTSAT401GP4-N3</t>
  </si>
  <si>
    <t>NTSAT401GP4RS-N3</t>
  </si>
  <si>
    <t>NTSAT401GP5BL-N3</t>
  </si>
  <si>
    <t>NTSAT401GP5-N3</t>
  </si>
  <si>
    <t>NTSAT401GP5SV</t>
  </si>
  <si>
    <t>NTSAT401GUP5</t>
  </si>
  <si>
    <t>NTSAT401GWHP</t>
  </si>
  <si>
    <t>NTSAT401GWHP5</t>
  </si>
  <si>
    <t>NTSAT401GN3R5</t>
  </si>
  <si>
    <t>NTSAT401GR</t>
  </si>
  <si>
    <t>STSAT401GR</t>
  </si>
  <si>
    <t>GPSAT404GB</t>
  </si>
  <si>
    <t>T404G</t>
  </si>
  <si>
    <t>STSAT404GP4</t>
  </si>
  <si>
    <t>STSAT404GWHP</t>
  </si>
  <si>
    <t>TFSAT404GTMP4</t>
  </si>
  <si>
    <t>TFSAT404GTMP5</t>
  </si>
  <si>
    <t>GPSAT404GRB</t>
  </si>
  <si>
    <t>NTSAT404GR</t>
  </si>
  <si>
    <t>NTSAT404GR4</t>
  </si>
  <si>
    <t>NTSAT404GR5</t>
  </si>
  <si>
    <t>STSAT404GR</t>
  </si>
  <si>
    <t>TFSAT404GLLER5</t>
  </si>
  <si>
    <t>TFSAT404GR</t>
  </si>
  <si>
    <t>TFSAT404GR5</t>
  </si>
  <si>
    <t>GPSAT528GRB</t>
  </si>
  <si>
    <t>T528G</t>
  </si>
  <si>
    <t>STSAT528GR</t>
  </si>
  <si>
    <t>GPCPOZ660GB</t>
  </si>
  <si>
    <t>Z660G</t>
  </si>
  <si>
    <t>ZTE</t>
  </si>
  <si>
    <t>NTZEZ660GR4</t>
  </si>
  <si>
    <t>GPZEZ768GB</t>
  </si>
  <si>
    <t>Z768G</t>
  </si>
  <si>
    <t>NTZEZ768GP5</t>
  </si>
  <si>
    <t>NTZEZ768GP5DU</t>
  </si>
  <si>
    <t>NTZEZ768GWHP5</t>
  </si>
  <si>
    <t>STZEZ768GP5</t>
  </si>
  <si>
    <t>STZEZ768GP5GA</t>
  </si>
  <si>
    <t>STZEZ768GP5PGA</t>
  </si>
  <si>
    <t>STZEZ768GWHP5</t>
  </si>
  <si>
    <t>TCZEZ768GP5V2</t>
  </si>
  <si>
    <t>NTZEZ768GR5</t>
  </si>
  <si>
    <t>STZEZ768GR5</t>
  </si>
  <si>
    <t>TCZEZ768GR5V2</t>
  </si>
  <si>
    <t>GPZEZ788GB</t>
  </si>
  <si>
    <t>Z788G</t>
  </si>
  <si>
    <t>NTZEZ788GP4-5</t>
  </si>
  <si>
    <t>NTZEZ788GP4P</t>
  </si>
  <si>
    <t>NTZEZ788GWHP4</t>
  </si>
  <si>
    <t>STZEZ788GWHP4</t>
  </si>
  <si>
    <t>NTZEZ788GR4</t>
  </si>
  <si>
    <t>STZEZ796CR</t>
  </si>
  <si>
    <t>Z796C</t>
  </si>
  <si>
    <t>GPZEZ990GB</t>
  </si>
  <si>
    <t>Z990G</t>
  </si>
  <si>
    <t>NTZEZ990G3P4</t>
  </si>
  <si>
    <t>NTZEZ990GP4</t>
  </si>
  <si>
    <t>NTZEZ990GP4DU</t>
  </si>
  <si>
    <t>STZEZ990GLUP4</t>
  </si>
  <si>
    <t>STZEZ990GP</t>
  </si>
  <si>
    <t>STZEZ990GP4</t>
  </si>
  <si>
    <t>STZEZ990GR4</t>
  </si>
  <si>
    <t>Type</t>
  </si>
  <si>
    <t>Handset</t>
  </si>
  <si>
    <t>Units</t>
  </si>
  <si>
    <t>Grand Total</t>
  </si>
  <si>
    <t>Total Market $</t>
  </si>
  <si>
    <t>Total</t>
  </si>
  <si>
    <t>Subtotal</t>
  </si>
  <si>
    <t>Total Units</t>
  </si>
  <si>
    <t>Item Type</t>
  </si>
  <si>
    <t>Condition</t>
  </si>
  <si>
    <t>Market Value</t>
  </si>
  <si>
    <t>Handsets</t>
  </si>
  <si>
    <t>Finished Goods</t>
  </si>
  <si>
    <t>Refurb Finished</t>
  </si>
  <si>
    <t>A845G Total</t>
  </si>
  <si>
    <t>H215G Total</t>
  </si>
  <si>
    <t>H867G Total</t>
  </si>
  <si>
    <t>H883G Total</t>
  </si>
  <si>
    <t>300G Total</t>
  </si>
  <si>
    <t>320G Total</t>
  </si>
  <si>
    <t>325G Total</t>
  </si>
  <si>
    <t>420G Total</t>
  </si>
  <si>
    <t>530G Total</t>
  </si>
  <si>
    <t>600G Total</t>
  </si>
  <si>
    <t>620G Total</t>
  </si>
  <si>
    <t>800G Total</t>
  </si>
  <si>
    <t>840G Total</t>
  </si>
  <si>
    <t>900G Total</t>
  </si>
  <si>
    <t>L35G Total</t>
  </si>
  <si>
    <t>L40G Total</t>
  </si>
  <si>
    <t>L96G Total</t>
  </si>
  <si>
    <t>EX124G Total</t>
  </si>
  <si>
    <t>EX431G Total</t>
  </si>
  <si>
    <t>W260 Total</t>
  </si>
  <si>
    <t>W376 Total</t>
  </si>
  <si>
    <t>W408G Total</t>
  </si>
  <si>
    <t>W409G Total</t>
  </si>
  <si>
    <t>W418G Total</t>
  </si>
  <si>
    <t>W419G Total</t>
  </si>
  <si>
    <t>XT939G Total</t>
  </si>
  <si>
    <t>E5G Total</t>
  </si>
  <si>
    <t>S125G Total</t>
  </si>
  <si>
    <t>S275G Total</t>
  </si>
  <si>
    <t>S390G Total</t>
  </si>
  <si>
    <t>S425G Total</t>
  </si>
  <si>
    <t>S730G Total</t>
  </si>
  <si>
    <t>S959G Total</t>
  </si>
  <si>
    <t>S970G Total</t>
  </si>
  <si>
    <t>T105G Total</t>
  </si>
  <si>
    <t>T155G Total</t>
  </si>
  <si>
    <t>T245G Total</t>
  </si>
  <si>
    <t>T301G Total</t>
  </si>
  <si>
    <t>T330G Total</t>
  </si>
  <si>
    <t>T340G Total</t>
  </si>
  <si>
    <t>T401G Total</t>
  </si>
  <si>
    <t>T404G Total</t>
  </si>
  <si>
    <t>Z768G Total</t>
  </si>
  <si>
    <t>Z788G Total</t>
  </si>
  <si>
    <t>Z990G Total</t>
  </si>
  <si>
    <t>1500 Total</t>
  </si>
  <si>
    <t>430G Total</t>
  </si>
  <si>
    <t>500G Total</t>
  </si>
  <si>
    <t>326G Total</t>
  </si>
  <si>
    <t>W175 Total</t>
  </si>
  <si>
    <t>6790G Total</t>
  </si>
  <si>
    <t>E71G Total</t>
  </si>
  <si>
    <t>T201G Total</t>
  </si>
  <si>
    <t>T528G Total</t>
  </si>
  <si>
    <t>Z660G Total</t>
  </si>
  <si>
    <t>Z796C Total</t>
  </si>
  <si>
    <t>306G Total</t>
  </si>
  <si>
    <t>S960C Total</t>
  </si>
  <si>
    <t>Condition Description</t>
  </si>
  <si>
    <t>Brand new, full kit, retail ready</t>
  </si>
  <si>
    <t>Refurbished, full kit, retail ready</t>
  </si>
  <si>
    <t>Refurbished, bulk packaging, no kit</t>
  </si>
  <si>
    <t>Bulk packaging, no kit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</si>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</sst>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164" fontId="3" fillId="0" borderId="0" xfId="1" applyFont="1" applyFill="1"/>
    <xf numFmtId="0" fontId="2" fillId="0" borderId="0" xfId="0" applyFont="1" applyFill="1" applyAlignment="1">
      <alignment horizontal="center"/>
    </xf>
    <xf numFmtId="3" fontId="3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164" fontId="2" fillId="0" borderId="0" xfId="1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0" xfId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164" fontId="0" fillId="0" borderId="0" xfId="1" applyFont="1"/>
    <xf numFmtId="166" fontId="0" fillId="0" borderId="0" xfId="2" applyNumberFormat="1" applyFont="1"/>
    <xf numFmtId="0" fontId="0" fillId="0" borderId="1" xfId="0" applyBorder="1"/>
    <xf numFmtId="166" fontId="0" fillId="0" borderId="1" xfId="2" applyNumberFormat="1" applyFont="1" applyBorder="1"/>
    <xf numFmtId="164" fontId="0" fillId="0" borderId="1" xfId="1" applyFont="1" applyBorder="1"/>
    <xf numFmtId="0" fontId="0" fillId="0" borderId="2" xfId="0" applyBorder="1"/>
    <xf numFmtId="166" fontId="0" fillId="0" borderId="2" xfId="2" applyNumberFormat="1" applyFont="1" applyBorder="1"/>
    <xf numFmtId="164" fontId="0" fillId="0" borderId="2" xfId="1" applyFont="1" applyBorder="1"/>
    <xf numFmtId="0" fontId="6" fillId="0" borderId="3" xfId="0" applyFont="1" applyBorder="1"/>
    <xf numFmtId="0" fontId="6" fillId="0" borderId="4" xfId="0" applyFont="1" applyBorder="1"/>
    <xf numFmtId="166" fontId="6" fillId="0" borderId="4" xfId="2" applyNumberFormat="1" applyFont="1" applyBorder="1"/>
    <xf numFmtId="164" fontId="6" fillId="0" borderId="5" xfId="1" applyFont="1" applyBorder="1"/>
    <xf numFmtId="0" fontId="0" fillId="0" borderId="6" xfId="0" applyBorder="1"/>
    <xf numFmtId="0" fontId="6" fillId="2" borderId="3" xfId="0" applyFont="1" applyFill="1" applyBorder="1"/>
    <xf numFmtId="166" fontId="6" fillId="2" borderId="4" xfId="2" applyNumberFormat="1" applyFont="1" applyFill="1" applyBorder="1"/>
    <xf numFmtId="164" fontId="6" fillId="2" borderId="5" xfId="1" applyFont="1" applyFill="1" applyBorder="1"/>
    <xf numFmtId="0" fontId="0" fillId="2" borderId="1" xfId="0" applyFill="1" applyBorder="1"/>
    <xf numFmtId="166" fontId="0" fillId="2" borderId="1" xfId="2" applyNumberFormat="1" applyFont="1" applyFill="1" applyBorder="1"/>
    <xf numFmtId="164" fontId="0" fillId="2" borderId="1" xfId="1" applyFont="1" applyFill="1" applyBorder="1"/>
    <xf numFmtId="0" fontId="0" fillId="2" borderId="6" xfId="0" applyFill="1" applyBorder="1"/>
    <xf numFmtId="166" fontId="0" fillId="2" borderId="6" xfId="2" applyNumberFormat="1" applyFont="1" applyFill="1" applyBorder="1"/>
    <xf numFmtId="164" fontId="0" fillId="2" borderId="6" xfId="1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166" fontId="7" fillId="2" borderId="4" xfId="2" applyNumberFormat="1" applyFont="1" applyFill="1" applyBorder="1"/>
    <xf numFmtId="164" fontId="7" fillId="2" borderId="5" xfId="1" applyFont="1" applyFill="1" applyBorder="1"/>
    <xf numFmtId="0" fontId="2" fillId="2" borderId="0" xfId="0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164" fontId="2" fillId="2" borderId="0" xfId="1" applyFont="1" applyFill="1"/>
    <xf numFmtId="166" fontId="0" fillId="0" borderId="1" xfId="0" applyNumberFormat="1" applyBorder="1"/>
    <xf numFmtId="166" fontId="0" fillId="0" borderId="2" xfId="0" applyNumberFormat="1" applyBorder="1"/>
    <xf numFmtId="166" fontId="0" fillId="0" borderId="6" xfId="0" applyNumberFormat="1" applyBorder="1"/>
    <xf numFmtId="0" fontId="6" fillId="2" borderId="5" xfId="0" applyFont="1" applyFill="1" applyBorder="1"/>
    <xf numFmtId="166" fontId="6" fillId="2" borderId="5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64" fontId="2" fillId="2" borderId="0" xfId="1" applyFont="1" applyFill="1" applyAlignment="1">
      <alignment horizontal="center"/>
    </xf>
    <xf numFmtId="165" fontId="0" fillId="0" borderId="0" xfId="0" applyNumberFormat="1"/>
    <xf numFmtId="0" fontId="8" fillId="0" borderId="0" xfId="0" applyFont="1"/>
    <xf numFmtId="0" fontId="6" fillId="2" borderId="1" xfId="0" applyFont="1" applyFill="1" applyBorder="1"/>
    <xf numFmtId="166" fontId="6" fillId="2" borderId="1" xfId="2" applyNumberFormat="1" applyFont="1" applyFill="1" applyBorder="1"/>
    <xf numFmtId="164" fontId="6" fillId="2" borderId="1" xfId="1" applyFont="1" applyFill="1" applyBorder="1"/>
    <xf numFmtId="164" fontId="6" fillId="0" borderId="4" xfId="1" applyFont="1" applyBorder="1"/>
    <xf numFmtId="0" fontId="0" fillId="3" borderId="2" xfId="0" applyFill="1" applyBorder="1"/>
    <xf numFmtId="166" fontId="0" fillId="3" borderId="2" xfId="2" applyNumberFormat="1" applyFont="1" applyFill="1" applyBorder="1"/>
    <xf numFmtId="164" fontId="0" fillId="3" borderId="2" xfId="1" applyFont="1" applyFill="1" applyBorder="1"/>
    <xf numFmtId="0" fontId="0" fillId="4" borderId="1" xfId="0" applyFill="1" applyBorder="1"/>
    <xf numFmtId="166" fontId="0" fillId="4" borderId="1" xfId="2" applyNumberFormat="1" applyFont="1" applyFill="1" applyBorder="1"/>
    <xf numFmtId="164" fontId="0" fillId="4" borderId="1" xfId="1" applyFont="1" applyFill="1" applyBorder="1"/>
    <xf numFmtId="0" fontId="0" fillId="5" borderId="1" xfId="0" applyFill="1" applyBorder="1"/>
    <xf numFmtId="166" fontId="0" fillId="5" borderId="1" xfId="2" applyNumberFormat="1" applyFont="1" applyFill="1" applyBorder="1"/>
    <xf numFmtId="164" fontId="0" fillId="5" borderId="1" xfId="1" applyFont="1" applyFill="1" applyBorder="1"/>
    <xf numFmtId="0" fontId="9" fillId="0" borderId="0" xfId="0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1" sqref="B11"/>
    </sheetView>
  </sheetViews>
  <sheetFormatPr defaultColWidth="8.85546875" defaultRowHeight="15" x14ac:dyDescent="0.25"/>
  <cols>
    <col min="1" max="1" width="15.85546875" bestFit="1" customWidth="1"/>
    <col min="2" max="2" width="15.140625" bestFit="1" customWidth="1"/>
    <col min="3" max="3" width="32.42578125" bestFit="1" customWidth="1"/>
    <col min="4" max="4" width="9" bestFit="1" customWidth="1"/>
    <col min="5" max="5" width="14.85546875" bestFit="1" customWidth="1"/>
  </cols>
  <sheetData>
    <row r="1" spans="1:5" ht="15.75" thickBot="1" x14ac:dyDescent="0.3">
      <c r="A1" s="21" t="s">
        <v>443</v>
      </c>
      <c r="B1" s="22" t="s">
        <v>444</v>
      </c>
      <c r="C1" s="22" t="s">
        <v>507</v>
      </c>
      <c r="D1" s="23" t="s">
        <v>437</v>
      </c>
      <c r="E1" s="55" t="s">
        <v>445</v>
      </c>
    </row>
    <row r="2" spans="1:5" x14ac:dyDescent="0.25">
      <c r="A2" s="56" t="s">
        <v>446</v>
      </c>
      <c r="B2" s="56" t="s">
        <v>447</v>
      </c>
      <c r="C2" s="56" t="s">
        <v>508</v>
      </c>
      <c r="D2" s="57">
        <v>16624</v>
      </c>
      <c r="E2" s="58">
        <v>1862621.31</v>
      </c>
    </row>
    <row r="3" spans="1:5" x14ac:dyDescent="0.25">
      <c r="A3" s="15" t="s">
        <v>446</v>
      </c>
      <c r="B3" s="15" t="s">
        <v>448</v>
      </c>
      <c r="C3" s="15" t="s">
        <v>509</v>
      </c>
      <c r="D3" s="16">
        <v>10859</v>
      </c>
      <c r="E3" s="17">
        <v>286063.25</v>
      </c>
    </row>
    <row r="4" spans="1:5" x14ac:dyDescent="0.25">
      <c r="A4" s="59" t="s">
        <v>446</v>
      </c>
      <c r="B4" s="59" t="s">
        <v>53</v>
      </c>
      <c r="C4" s="59" t="s">
        <v>510</v>
      </c>
      <c r="D4" s="60">
        <v>7423</v>
      </c>
      <c r="E4" s="61">
        <v>180421.1</v>
      </c>
    </row>
    <row r="5" spans="1:5" x14ac:dyDescent="0.25">
      <c r="A5" s="62" t="s">
        <v>446</v>
      </c>
      <c r="B5" s="62" t="s">
        <v>15</v>
      </c>
      <c r="C5" s="62" t="s">
        <v>511</v>
      </c>
      <c r="D5" s="63">
        <v>16198</v>
      </c>
      <c r="E5" s="64">
        <v>1650525.49</v>
      </c>
    </row>
    <row r="6" spans="1:5" x14ac:dyDescent="0.25">
      <c r="A6" s="52" t="s">
        <v>440</v>
      </c>
      <c r="B6" s="52"/>
      <c r="C6" s="52"/>
      <c r="D6" s="53">
        <f>SUM(D2:D5)</f>
        <v>51104</v>
      </c>
      <c r="E6" s="54">
        <f>SUM(E2:E5)</f>
        <v>3979631.1500000004</v>
      </c>
    </row>
    <row r="8" spans="1:5" x14ac:dyDescent="0.25">
      <c r="A8" s="51"/>
      <c r="E8" s="50"/>
    </row>
    <row r="9" spans="1:5" x14ac:dyDescent="0.25">
      <c r="A9" s="65"/>
      <c r="B9" s="65"/>
      <c r="C9" s="65"/>
    </row>
    <row r="10" spans="1:5" x14ac:dyDescent="0.25">
      <c r="A10" s="65" t="s">
        <v>512</v>
      </c>
      <c r="B10" s="65"/>
      <c r="C10" s="65"/>
    </row>
    <row r="11" spans="1:5" x14ac:dyDescent="0.25">
      <c r="A11" s="65"/>
      <c r="B11" s="65"/>
      <c r="C11" s="65"/>
    </row>
  </sheetData>
  <pageMargins left="0.7" right="0.7" top="0.75" bottom="0.75" header="0.3" footer="0.3"/>
  <pageSetup orientation="landscape" r:id="rId1"/>
  <headerFooter>
    <oddHeader>&amp;C&amp;F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workbookViewId="0">
      <pane ySplit="1" topLeftCell="A51" activePane="bottomLeft" state="frozen"/>
      <selection pane="bottomLeft" activeCell="A114" sqref="A114:A117"/>
    </sheetView>
  </sheetViews>
  <sheetFormatPr defaultColWidth="8.85546875" defaultRowHeight="15" x14ac:dyDescent="0.25"/>
  <cols>
    <col min="1" max="1" width="12" bestFit="1" customWidth="1"/>
    <col min="2" max="2" width="20.42578125" bestFit="1" customWidth="1"/>
    <col min="3" max="3" width="11.28515625" bestFit="1" customWidth="1"/>
    <col min="4" max="4" width="11" bestFit="1" customWidth="1"/>
    <col min="5" max="5" width="12.140625" style="14" bestFit="1" customWidth="1"/>
    <col min="6" max="6" width="12" style="14" bestFit="1" customWidth="1"/>
    <col min="7" max="7" width="15.28515625" style="13" bestFit="1" customWidth="1"/>
  </cols>
  <sheetData>
    <row r="1" spans="1:7" ht="15.75" thickBot="1" x14ac:dyDescent="0.3">
      <c r="A1" s="21" t="s">
        <v>435</v>
      </c>
      <c r="B1" s="22" t="s">
        <v>1</v>
      </c>
      <c r="C1" s="22" t="s">
        <v>6</v>
      </c>
      <c r="D1" s="22" t="s">
        <v>4</v>
      </c>
      <c r="E1" s="23" t="s">
        <v>5</v>
      </c>
      <c r="F1" s="23" t="s">
        <v>442</v>
      </c>
      <c r="G1" s="24" t="s">
        <v>439</v>
      </c>
    </row>
    <row r="2" spans="1:7" x14ac:dyDescent="0.25">
      <c r="A2" s="18" t="s">
        <v>436</v>
      </c>
      <c r="B2" s="18" t="s">
        <v>9</v>
      </c>
      <c r="C2" s="18" t="s">
        <v>19</v>
      </c>
      <c r="D2" s="18" t="s">
        <v>17</v>
      </c>
      <c r="E2" s="19" t="s">
        <v>26</v>
      </c>
      <c r="F2" s="19">
        <v>1021</v>
      </c>
      <c r="G2" s="20">
        <v>147774.61538782154</v>
      </c>
    </row>
    <row r="3" spans="1:7" x14ac:dyDescent="0.25">
      <c r="A3" s="15" t="s">
        <v>436</v>
      </c>
      <c r="B3" s="15" t="s">
        <v>9</v>
      </c>
      <c r="C3" s="15" t="s">
        <v>19</v>
      </c>
      <c r="D3" s="15" t="s">
        <v>51</v>
      </c>
      <c r="E3" s="16" t="s">
        <v>54</v>
      </c>
      <c r="F3" s="16">
        <v>34</v>
      </c>
      <c r="G3" s="17">
        <v>3696.8030000000003</v>
      </c>
    </row>
    <row r="4" spans="1:7" x14ac:dyDescent="0.25">
      <c r="A4" s="15" t="s">
        <v>436</v>
      </c>
      <c r="B4" s="15" t="s">
        <v>9</v>
      </c>
      <c r="C4" s="15" t="s">
        <v>19</v>
      </c>
      <c r="D4" s="15" t="s">
        <v>51</v>
      </c>
      <c r="E4" s="16" t="s">
        <v>52</v>
      </c>
      <c r="F4" s="16">
        <v>135</v>
      </c>
      <c r="G4" s="17">
        <v>7258.2178727549481</v>
      </c>
    </row>
    <row r="5" spans="1:7" x14ac:dyDescent="0.25">
      <c r="A5" s="15" t="s">
        <v>436</v>
      </c>
      <c r="B5" s="15" t="s">
        <v>9</v>
      </c>
      <c r="C5" s="15" t="s">
        <v>19</v>
      </c>
      <c r="D5" s="15" t="s">
        <v>51</v>
      </c>
      <c r="E5" s="16" t="s">
        <v>18</v>
      </c>
      <c r="F5" s="16">
        <v>196</v>
      </c>
      <c r="G5" s="17">
        <v>12059.81681147854</v>
      </c>
    </row>
    <row r="6" spans="1:7" x14ac:dyDescent="0.25">
      <c r="A6" s="15" t="s">
        <v>436</v>
      </c>
      <c r="B6" s="15" t="s">
        <v>9</v>
      </c>
      <c r="C6" s="15" t="s">
        <v>19</v>
      </c>
      <c r="D6" s="15" t="s">
        <v>51</v>
      </c>
      <c r="E6" s="16" t="s">
        <v>26</v>
      </c>
      <c r="F6" s="16">
        <v>570</v>
      </c>
      <c r="G6" s="17">
        <v>57521.343567027099</v>
      </c>
    </row>
    <row r="7" spans="1:7" x14ac:dyDescent="0.25">
      <c r="A7" s="15" t="s">
        <v>436</v>
      </c>
      <c r="B7" s="15" t="s">
        <v>9</v>
      </c>
      <c r="C7" s="15" t="s">
        <v>19</v>
      </c>
      <c r="D7" s="15" t="s">
        <v>51</v>
      </c>
      <c r="E7" s="16" t="s">
        <v>89</v>
      </c>
      <c r="F7" s="16">
        <v>1418</v>
      </c>
      <c r="G7" s="17">
        <v>321044.48809633404</v>
      </c>
    </row>
    <row r="8" spans="1:7" x14ac:dyDescent="0.25">
      <c r="A8" s="15" t="s">
        <v>436</v>
      </c>
      <c r="B8" s="15" t="s">
        <v>9</v>
      </c>
      <c r="C8" s="15" t="s">
        <v>19</v>
      </c>
      <c r="D8" s="15" t="s">
        <v>187</v>
      </c>
      <c r="E8" s="16" t="s">
        <v>89</v>
      </c>
      <c r="F8" s="16">
        <v>217</v>
      </c>
      <c r="G8" s="17">
        <v>51477.907130434782</v>
      </c>
    </row>
    <row r="9" spans="1:7" x14ac:dyDescent="0.25">
      <c r="A9" s="15" t="s">
        <v>436</v>
      </c>
      <c r="B9" s="15" t="s">
        <v>9</v>
      </c>
      <c r="C9" s="15" t="s">
        <v>19</v>
      </c>
      <c r="D9" s="15" t="s">
        <v>261</v>
      </c>
      <c r="E9" s="16" t="s">
        <v>89</v>
      </c>
      <c r="F9" s="16">
        <v>48</v>
      </c>
      <c r="G9" s="17">
        <v>7895.0629299363063</v>
      </c>
    </row>
    <row r="10" spans="1:7" x14ac:dyDescent="0.25">
      <c r="A10" s="15" t="s">
        <v>436</v>
      </c>
      <c r="B10" s="15" t="s">
        <v>9</v>
      </c>
      <c r="C10" s="15" t="s">
        <v>19</v>
      </c>
      <c r="D10" s="15" t="s">
        <v>262</v>
      </c>
      <c r="E10" s="16" t="s">
        <v>52</v>
      </c>
      <c r="F10" s="16">
        <v>86</v>
      </c>
      <c r="G10" s="17">
        <v>7126.0412749474799</v>
      </c>
    </row>
    <row r="11" spans="1:7" x14ac:dyDescent="0.25">
      <c r="A11" s="15" t="s">
        <v>436</v>
      </c>
      <c r="B11" s="15" t="s">
        <v>9</v>
      </c>
      <c r="C11" s="15" t="s">
        <v>19</v>
      </c>
      <c r="D11" s="15" t="s">
        <v>262</v>
      </c>
      <c r="E11" s="16" t="s">
        <v>18</v>
      </c>
      <c r="F11" s="16">
        <v>185</v>
      </c>
      <c r="G11" s="17">
        <v>16054.465837064678</v>
      </c>
    </row>
    <row r="12" spans="1:7" x14ac:dyDescent="0.25">
      <c r="A12" s="15" t="s">
        <v>436</v>
      </c>
      <c r="B12" s="15" t="s">
        <v>9</v>
      </c>
      <c r="C12" s="15" t="s">
        <v>19</v>
      </c>
      <c r="D12" s="15" t="s">
        <v>262</v>
      </c>
      <c r="E12" s="16" t="s">
        <v>26</v>
      </c>
      <c r="F12" s="16">
        <v>4647</v>
      </c>
      <c r="G12" s="17">
        <v>606939.01557631395</v>
      </c>
    </row>
    <row r="13" spans="1:7" x14ac:dyDescent="0.25">
      <c r="A13" s="15" t="s">
        <v>436</v>
      </c>
      <c r="B13" s="15" t="s">
        <v>9</v>
      </c>
      <c r="C13" s="15" t="s">
        <v>19</v>
      </c>
      <c r="D13" s="15" t="s">
        <v>262</v>
      </c>
      <c r="E13" s="16" t="s">
        <v>89</v>
      </c>
      <c r="F13" s="16">
        <v>156</v>
      </c>
      <c r="G13" s="17">
        <v>25092.354429708223</v>
      </c>
    </row>
    <row r="14" spans="1:7" x14ac:dyDescent="0.25">
      <c r="A14" s="15" t="s">
        <v>436</v>
      </c>
      <c r="B14" s="15" t="s">
        <v>9</v>
      </c>
      <c r="C14" s="15" t="s">
        <v>19</v>
      </c>
      <c r="D14" s="15" t="s">
        <v>402</v>
      </c>
      <c r="E14" s="16" t="s">
        <v>26</v>
      </c>
      <c r="F14" s="16">
        <v>73</v>
      </c>
      <c r="G14" s="17">
        <v>9706.1111006028368</v>
      </c>
    </row>
    <row r="15" spans="1:7" x14ac:dyDescent="0.25">
      <c r="A15" s="29" t="str">
        <f>A14</f>
        <v>Handset</v>
      </c>
      <c r="B15" s="29" t="str">
        <f>B14</f>
        <v>Finished Good</v>
      </c>
      <c r="C15" s="29" t="str">
        <f>C14</f>
        <v>CDMA</v>
      </c>
      <c r="D15" s="29" t="s">
        <v>441</v>
      </c>
      <c r="E15" s="30"/>
      <c r="F15" s="30">
        <f>SUM(F2:F14)</f>
        <v>8786</v>
      </c>
      <c r="G15" s="31">
        <f>SUM(G2:G14)</f>
        <v>1273646.2430144246</v>
      </c>
    </row>
    <row r="16" spans="1:7" x14ac:dyDescent="0.25">
      <c r="A16" s="15" t="s">
        <v>436</v>
      </c>
      <c r="B16" s="15" t="s">
        <v>9</v>
      </c>
      <c r="C16" s="15" t="s">
        <v>14</v>
      </c>
      <c r="D16" s="15" t="s">
        <v>12</v>
      </c>
      <c r="E16" s="16" t="s">
        <v>13</v>
      </c>
      <c r="F16" s="16">
        <v>4</v>
      </c>
      <c r="G16" s="17">
        <v>626.13305304518667</v>
      </c>
    </row>
    <row r="17" spans="1:7" x14ac:dyDescent="0.25">
      <c r="A17" s="15" t="s">
        <v>436</v>
      </c>
      <c r="B17" s="15" t="s">
        <v>9</v>
      </c>
      <c r="C17" s="15" t="s">
        <v>14</v>
      </c>
      <c r="D17" s="15" t="s">
        <v>17</v>
      </c>
      <c r="E17" s="16" t="s">
        <v>23</v>
      </c>
      <c r="F17" s="16">
        <v>544</v>
      </c>
      <c r="G17" s="17">
        <v>74094.376860535267</v>
      </c>
    </row>
    <row r="18" spans="1:7" x14ac:dyDescent="0.25">
      <c r="A18" s="15" t="s">
        <v>436</v>
      </c>
      <c r="B18" s="15" t="s">
        <v>9</v>
      </c>
      <c r="C18" s="15" t="s">
        <v>14</v>
      </c>
      <c r="D18" s="15" t="s">
        <v>51</v>
      </c>
      <c r="E18" s="16" t="s">
        <v>80</v>
      </c>
      <c r="F18" s="16">
        <v>927</v>
      </c>
      <c r="G18" s="17">
        <v>77210.813259780611</v>
      </c>
    </row>
    <row r="19" spans="1:7" x14ac:dyDescent="0.25">
      <c r="A19" s="15" t="s">
        <v>436</v>
      </c>
      <c r="B19" s="15" t="s">
        <v>9</v>
      </c>
      <c r="C19" s="15" t="s">
        <v>14</v>
      </c>
      <c r="D19" s="15" t="s">
        <v>51</v>
      </c>
      <c r="E19" s="16" t="s">
        <v>16</v>
      </c>
      <c r="F19" s="16">
        <v>617</v>
      </c>
      <c r="G19" s="17">
        <v>59955.657311213581</v>
      </c>
    </row>
    <row r="20" spans="1:7" x14ac:dyDescent="0.25">
      <c r="A20" s="15" t="s">
        <v>436</v>
      </c>
      <c r="B20" s="15" t="s">
        <v>9</v>
      </c>
      <c r="C20" s="15" t="s">
        <v>14</v>
      </c>
      <c r="D20" s="15" t="s">
        <v>51</v>
      </c>
      <c r="E20" s="16" t="s">
        <v>23</v>
      </c>
      <c r="F20" s="16">
        <v>264</v>
      </c>
      <c r="G20" s="17">
        <v>38306.570554768223</v>
      </c>
    </row>
    <row r="21" spans="1:7" x14ac:dyDescent="0.25">
      <c r="A21" s="15" t="s">
        <v>436</v>
      </c>
      <c r="B21" s="15" t="s">
        <v>9</v>
      </c>
      <c r="C21" s="15" t="s">
        <v>14</v>
      </c>
      <c r="D21" s="15" t="s">
        <v>51</v>
      </c>
      <c r="E21" s="16" t="s">
        <v>5</v>
      </c>
      <c r="F21" s="16">
        <v>8</v>
      </c>
      <c r="G21" s="17">
        <v>436.20926190476195</v>
      </c>
    </row>
    <row r="22" spans="1:7" x14ac:dyDescent="0.25">
      <c r="A22" s="15" t="s">
        <v>436</v>
      </c>
      <c r="B22" s="15" t="s">
        <v>9</v>
      </c>
      <c r="C22" s="15" t="s">
        <v>14</v>
      </c>
      <c r="D22" s="15" t="s">
        <v>51</v>
      </c>
      <c r="E22" s="16" t="s">
        <v>57</v>
      </c>
      <c r="F22" s="16">
        <v>1781</v>
      </c>
      <c r="G22" s="17">
        <v>11529.369500000003</v>
      </c>
    </row>
    <row r="23" spans="1:7" x14ac:dyDescent="0.25">
      <c r="A23" s="15" t="s">
        <v>436</v>
      </c>
      <c r="B23" s="15" t="s">
        <v>9</v>
      </c>
      <c r="C23" s="15" t="s">
        <v>14</v>
      </c>
      <c r="D23" s="15" t="s">
        <v>187</v>
      </c>
      <c r="E23" s="16" t="s">
        <v>80</v>
      </c>
      <c r="F23" s="16">
        <v>332</v>
      </c>
      <c r="G23" s="17">
        <v>19477.927787138789</v>
      </c>
    </row>
    <row r="24" spans="1:7" x14ac:dyDescent="0.25">
      <c r="A24" s="15" t="s">
        <v>436</v>
      </c>
      <c r="B24" s="15" t="s">
        <v>9</v>
      </c>
      <c r="C24" s="15" t="s">
        <v>14</v>
      </c>
      <c r="D24" s="15" t="s">
        <v>187</v>
      </c>
      <c r="E24" s="16" t="s">
        <v>16</v>
      </c>
      <c r="F24" s="16">
        <v>915</v>
      </c>
      <c r="G24" s="17">
        <v>74342.259310010748</v>
      </c>
    </row>
    <row r="25" spans="1:7" x14ac:dyDescent="0.25">
      <c r="A25" s="15" t="s">
        <v>436</v>
      </c>
      <c r="B25" s="15" t="s">
        <v>9</v>
      </c>
      <c r="C25" s="15" t="s">
        <v>14</v>
      </c>
      <c r="D25" s="15" t="s">
        <v>187</v>
      </c>
      <c r="E25" s="16" t="s">
        <v>5</v>
      </c>
      <c r="F25" s="16">
        <v>3</v>
      </c>
      <c r="G25" s="17">
        <v>211.23300000000006</v>
      </c>
    </row>
    <row r="26" spans="1:7" x14ac:dyDescent="0.25">
      <c r="A26" s="15" t="s">
        <v>436</v>
      </c>
      <c r="B26" s="15" t="s">
        <v>9</v>
      </c>
      <c r="C26" s="15" t="s">
        <v>14</v>
      </c>
      <c r="D26" s="15" t="s">
        <v>187</v>
      </c>
      <c r="E26" s="16" t="s">
        <v>57</v>
      </c>
      <c r="F26" s="16">
        <v>4</v>
      </c>
      <c r="G26" s="17">
        <v>153.76900000000001</v>
      </c>
    </row>
    <row r="27" spans="1:7" x14ac:dyDescent="0.25">
      <c r="A27" s="15" t="s">
        <v>436</v>
      </c>
      <c r="B27" s="15" t="s">
        <v>9</v>
      </c>
      <c r="C27" s="15" t="s">
        <v>14</v>
      </c>
      <c r="D27" s="15" t="s">
        <v>253</v>
      </c>
      <c r="E27" s="16" t="s">
        <v>16</v>
      </c>
      <c r="F27" s="16">
        <v>42</v>
      </c>
      <c r="G27" s="17">
        <v>8482.7820000000011</v>
      </c>
    </row>
    <row r="28" spans="1:7" x14ac:dyDescent="0.25">
      <c r="A28" s="15" t="s">
        <v>436</v>
      </c>
      <c r="B28" s="15" t="s">
        <v>9</v>
      </c>
      <c r="C28" s="15" t="s">
        <v>14</v>
      </c>
      <c r="D28" s="15" t="s">
        <v>262</v>
      </c>
      <c r="E28" s="16" t="s">
        <v>80</v>
      </c>
      <c r="F28" s="16">
        <v>811</v>
      </c>
      <c r="G28" s="17">
        <v>53757.800113003839</v>
      </c>
    </row>
    <row r="29" spans="1:7" x14ac:dyDescent="0.25">
      <c r="A29" s="15" t="s">
        <v>436</v>
      </c>
      <c r="B29" s="15" t="s">
        <v>9</v>
      </c>
      <c r="C29" s="15" t="s">
        <v>14</v>
      </c>
      <c r="D29" s="15" t="s">
        <v>262</v>
      </c>
      <c r="E29" s="16" t="s">
        <v>23</v>
      </c>
      <c r="F29" s="16">
        <v>746</v>
      </c>
      <c r="G29" s="17">
        <v>65995.107437336803</v>
      </c>
    </row>
    <row r="30" spans="1:7" x14ac:dyDescent="0.25">
      <c r="A30" s="15" t="s">
        <v>436</v>
      </c>
      <c r="B30" s="15" t="s">
        <v>9</v>
      </c>
      <c r="C30" s="15" t="s">
        <v>14</v>
      </c>
      <c r="D30" s="15" t="s">
        <v>262</v>
      </c>
      <c r="E30" s="16" t="s">
        <v>325</v>
      </c>
      <c r="F30" s="16">
        <v>2</v>
      </c>
      <c r="G30" s="17">
        <v>628.3615555555557</v>
      </c>
    </row>
    <row r="31" spans="1:7" x14ac:dyDescent="0.25">
      <c r="A31" s="15" t="s">
        <v>436</v>
      </c>
      <c r="B31" s="15" t="s">
        <v>9</v>
      </c>
      <c r="C31" s="15" t="s">
        <v>14</v>
      </c>
      <c r="D31" s="15" t="s">
        <v>262</v>
      </c>
      <c r="E31" s="16" t="s">
        <v>13</v>
      </c>
      <c r="F31" s="16">
        <v>11</v>
      </c>
      <c r="G31" s="17">
        <v>5978.7611436011903</v>
      </c>
    </row>
    <row r="32" spans="1:7" x14ac:dyDescent="0.25">
      <c r="A32" s="15" t="s">
        <v>436</v>
      </c>
      <c r="B32" s="15" t="s">
        <v>9</v>
      </c>
      <c r="C32" s="15" t="s">
        <v>14</v>
      </c>
      <c r="D32" s="15" t="s">
        <v>262</v>
      </c>
      <c r="E32" s="16" t="s">
        <v>57</v>
      </c>
      <c r="F32" s="16">
        <v>27</v>
      </c>
      <c r="G32" s="17">
        <v>746.68000000000006</v>
      </c>
    </row>
    <row r="33" spans="1:7" x14ac:dyDescent="0.25">
      <c r="A33" s="15" t="s">
        <v>436</v>
      </c>
      <c r="B33" s="15" t="s">
        <v>9</v>
      </c>
      <c r="C33" s="15" t="s">
        <v>14</v>
      </c>
      <c r="D33" s="15" t="s">
        <v>402</v>
      </c>
      <c r="E33" s="16" t="s">
        <v>16</v>
      </c>
      <c r="F33" s="16">
        <v>54</v>
      </c>
      <c r="G33" s="17">
        <v>8330.3136485692521</v>
      </c>
    </row>
    <row r="34" spans="1:7" x14ac:dyDescent="0.25">
      <c r="A34" s="15" t="s">
        <v>436</v>
      </c>
      <c r="B34" s="15" t="s">
        <v>9</v>
      </c>
      <c r="C34" s="15" t="s">
        <v>14</v>
      </c>
      <c r="D34" s="15" t="s">
        <v>402</v>
      </c>
      <c r="E34" s="16" t="s">
        <v>23</v>
      </c>
      <c r="F34" s="16">
        <v>746</v>
      </c>
      <c r="G34" s="17">
        <v>88710.946871035718</v>
      </c>
    </row>
    <row r="35" spans="1:7" x14ac:dyDescent="0.25">
      <c r="A35" s="29" t="str">
        <f>A34</f>
        <v>Handset</v>
      </c>
      <c r="B35" s="29" t="str">
        <f>B34</f>
        <v>Finished Good</v>
      </c>
      <c r="C35" s="29" t="str">
        <f>C34</f>
        <v>GSM</v>
      </c>
      <c r="D35" s="29" t="s">
        <v>441</v>
      </c>
      <c r="E35" s="30"/>
      <c r="F35" s="30">
        <f>SUM(F16:F34)</f>
        <v>7838</v>
      </c>
      <c r="G35" s="31">
        <f>SUM(G16:G34)</f>
        <v>588975.07166749961</v>
      </c>
    </row>
    <row r="36" spans="1:7" x14ac:dyDescent="0.25">
      <c r="A36" s="15" t="s">
        <v>436</v>
      </c>
      <c r="B36" s="15" t="s">
        <v>20</v>
      </c>
      <c r="C36" s="15" t="s">
        <v>19</v>
      </c>
      <c r="D36" s="15" t="s">
        <v>17</v>
      </c>
      <c r="E36" s="16" t="s">
        <v>18</v>
      </c>
      <c r="F36" s="16">
        <v>6</v>
      </c>
      <c r="G36" s="17">
        <v>102.84685714285715</v>
      </c>
    </row>
    <row r="37" spans="1:7" x14ac:dyDescent="0.25">
      <c r="A37" s="15" t="s">
        <v>436</v>
      </c>
      <c r="B37" s="15" t="s">
        <v>20</v>
      </c>
      <c r="C37" s="15" t="s">
        <v>19</v>
      </c>
      <c r="D37" s="15" t="s">
        <v>17</v>
      </c>
      <c r="E37" s="16" t="s">
        <v>26</v>
      </c>
      <c r="F37" s="16">
        <v>421</v>
      </c>
      <c r="G37" s="17">
        <v>11688.249014554065</v>
      </c>
    </row>
    <row r="38" spans="1:7" x14ac:dyDescent="0.25">
      <c r="A38" s="15" t="s">
        <v>436</v>
      </c>
      <c r="B38" s="15" t="s">
        <v>20</v>
      </c>
      <c r="C38" s="15" t="s">
        <v>19</v>
      </c>
      <c r="D38" s="15" t="s">
        <v>51</v>
      </c>
      <c r="E38" s="16" t="s">
        <v>54</v>
      </c>
      <c r="F38" s="16">
        <v>278</v>
      </c>
      <c r="G38" s="17">
        <v>9191.3140000000003</v>
      </c>
    </row>
    <row r="39" spans="1:7" x14ac:dyDescent="0.25">
      <c r="A39" s="15" t="s">
        <v>436</v>
      </c>
      <c r="B39" s="15" t="s">
        <v>20</v>
      </c>
      <c r="C39" s="15" t="s">
        <v>19</v>
      </c>
      <c r="D39" s="15" t="s">
        <v>51</v>
      </c>
      <c r="E39" s="16" t="s">
        <v>52</v>
      </c>
      <c r="F39" s="16">
        <v>419</v>
      </c>
      <c r="G39" s="17">
        <v>8373.2113910011267</v>
      </c>
    </row>
    <row r="40" spans="1:7" x14ac:dyDescent="0.25">
      <c r="A40" s="15" t="s">
        <v>436</v>
      </c>
      <c r="B40" s="15" t="s">
        <v>20</v>
      </c>
      <c r="C40" s="15" t="s">
        <v>19</v>
      </c>
      <c r="D40" s="15" t="s">
        <v>51</v>
      </c>
      <c r="E40" s="16" t="s">
        <v>18</v>
      </c>
      <c r="F40" s="16">
        <v>69</v>
      </c>
      <c r="G40" s="17">
        <v>1897.7467142857145</v>
      </c>
    </row>
    <row r="41" spans="1:7" x14ac:dyDescent="0.25">
      <c r="A41" s="15" t="s">
        <v>436</v>
      </c>
      <c r="B41" s="15" t="s">
        <v>20</v>
      </c>
      <c r="C41" s="15" t="s">
        <v>19</v>
      </c>
      <c r="D41" s="15" t="s">
        <v>51</v>
      </c>
      <c r="E41" s="16" t="s">
        <v>26</v>
      </c>
      <c r="F41" s="16">
        <v>379</v>
      </c>
      <c r="G41" s="17">
        <v>12160.129586268285</v>
      </c>
    </row>
    <row r="42" spans="1:7" x14ac:dyDescent="0.25">
      <c r="A42" s="15" t="s">
        <v>436</v>
      </c>
      <c r="B42" s="15" t="s">
        <v>20</v>
      </c>
      <c r="C42" s="15" t="s">
        <v>19</v>
      </c>
      <c r="D42" s="15" t="s">
        <v>51</v>
      </c>
      <c r="E42" s="16" t="s">
        <v>89</v>
      </c>
      <c r="F42" s="16">
        <v>72</v>
      </c>
      <c r="G42" s="17">
        <v>3505.9558308823539</v>
      </c>
    </row>
    <row r="43" spans="1:7" x14ac:dyDescent="0.25">
      <c r="A43" s="15" t="s">
        <v>436</v>
      </c>
      <c r="B43" s="15" t="s">
        <v>20</v>
      </c>
      <c r="C43" s="15" t="s">
        <v>19</v>
      </c>
      <c r="D43" s="15" t="s">
        <v>187</v>
      </c>
      <c r="E43" s="16" t="s">
        <v>16</v>
      </c>
      <c r="F43" s="16">
        <v>81</v>
      </c>
      <c r="G43" s="17">
        <v>2619.7573527472523</v>
      </c>
    </row>
    <row r="44" spans="1:7" x14ac:dyDescent="0.25">
      <c r="A44" s="15" t="s">
        <v>436</v>
      </c>
      <c r="B44" s="15" t="s">
        <v>20</v>
      </c>
      <c r="C44" s="15" t="s">
        <v>19</v>
      </c>
      <c r="D44" s="15" t="s">
        <v>187</v>
      </c>
      <c r="E44" s="16" t="s">
        <v>89</v>
      </c>
      <c r="F44" s="16">
        <v>19</v>
      </c>
      <c r="G44" s="17">
        <v>445.39519944156359</v>
      </c>
    </row>
    <row r="45" spans="1:7" x14ac:dyDescent="0.25">
      <c r="A45" s="15" t="s">
        <v>436</v>
      </c>
      <c r="B45" s="15" t="s">
        <v>20</v>
      </c>
      <c r="C45" s="15" t="s">
        <v>19</v>
      </c>
      <c r="D45" s="15" t="s">
        <v>253</v>
      </c>
      <c r="E45" s="16" t="s">
        <v>57</v>
      </c>
      <c r="F45" s="16">
        <v>1</v>
      </c>
      <c r="G45" s="17">
        <v>0</v>
      </c>
    </row>
    <row r="46" spans="1:7" x14ac:dyDescent="0.25">
      <c r="A46" s="15" t="s">
        <v>436</v>
      </c>
      <c r="B46" s="15" t="s">
        <v>20</v>
      </c>
      <c r="C46" s="15" t="s">
        <v>19</v>
      </c>
      <c r="D46" s="15" t="s">
        <v>261</v>
      </c>
      <c r="E46" s="16" t="s">
        <v>89</v>
      </c>
      <c r="F46" s="16">
        <v>4</v>
      </c>
      <c r="G46" s="17">
        <v>155.29051063829789</v>
      </c>
    </row>
    <row r="47" spans="1:7" x14ac:dyDescent="0.25">
      <c r="A47" s="15" t="s">
        <v>436</v>
      </c>
      <c r="B47" s="15" t="s">
        <v>20</v>
      </c>
      <c r="C47" s="15" t="s">
        <v>19</v>
      </c>
      <c r="D47" s="15" t="s">
        <v>262</v>
      </c>
      <c r="E47" s="16" t="s">
        <v>52</v>
      </c>
      <c r="F47" s="16">
        <v>122</v>
      </c>
      <c r="G47" s="17">
        <v>2077.6712448979597</v>
      </c>
    </row>
    <row r="48" spans="1:7" x14ac:dyDescent="0.25">
      <c r="A48" s="15" t="s">
        <v>436</v>
      </c>
      <c r="B48" s="15" t="s">
        <v>20</v>
      </c>
      <c r="C48" s="15" t="s">
        <v>19</v>
      </c>
      <c r="D48" s="15" t="s">
        <v>262</v>
      </c>
      <c r="E48" s="16" t="s">
        <v>18</v>
      </c>
      <c r="F48" s="16">
        <v>62</v>
      </c>
      <c r="G48" s="17">
        <v>1091.6583052285794</v>
      </c>
    </row>
    <row r="49" spans="1:7" x14ac:dyDescent="0.25">
      <c r="A49" s="15" t="s">
        <v>436</v>
      </c>
      <c r="B49" s="15" t="s">
        <v>20</v>
      </c>
      <c r="C49" s="15" t="s">
        <v>19</v>
      </c>
      <c r="D49" s="15" t="s">
        <v>262</v>
      </c>
      <c r="E49" s="16" t="s">
        <v>26</v>
      </c>
      <c r="F49" s="16">
        <v>116</v>
      </c>
      <c r="G49" s="17">
        <v>1904.9233713060323</v>
      </c>
    </row>
    <row r="50" spans="1:7" x14ac:dyDescent="0.25">
      <c r="A50" s="15" t="s">
        <v>436</v>
      </c>
      <c r="B50" s="15" t="s">
        <v>20</v>
      </c>
      <c r="C50" s="15" t="s">
        <v>19</v>
      </c>
      <c r="D50" s="15" t="s">
        <v>262</v>
      </c>
      <c r="E50" s="16" t="s">
        <v>89</v>
      </c>
      <c r="F50" s="16">
        <v>363</v>
      </c>
      <c r="G50" s="17">
        <v>15564.037583333335</v>
      </c>
    </row>
    <row r="51" spans="1:7" x14ac:dyDescent="0.25">
      <c r="A51" s="15" t="s">
        <v>436</v>
      </c>
      <c r="B51" s="15" t="s">
        <v>20</v>
      </c>
      <c r="C51" s="15" t="s">
        <v>19</v>
      </c>
      <c r="D51" s="15" t="s">
        <v>402</v>
      </c>
      <c r="E51" s="16" t="s">
        <v>26</v>
      </c>
      <c r="F51" s="16">
        <v>622</v>
      </c>
      <c r="G51" s="17">
        <v>9781.3914730009219</v>
      </c>
    </row>
    <row r="52" spans="1:7" x14ac:dyDescent="0.25">
      <c r="A52" s="29" t="str">
        <f>A51</f>
        <v>Handset</v>
      </c>
      <c r="B52" s="29" t="str">
        <f>B51</f>
        <v>Refurb Finished Good</v>
      </c>
      <c r="C52" s="29" t="str">
        <f>C51</f>
        <v>CDMA</v>
      </c>
      <c r="D52" s="29" t="s">
        <v>441</v>
      </c>
      <c r="E52" s="30"/>
      <c r="F52" s="30">
        <f>SUM(F36:F51)</f>
        <v>3034</v>
      </c>
      <c r="G52" s="31">
        <f>SUM(G36:G51)</f>
        <v>80559.578434728348</v>
      </c>
    </row>
    <row r="53" spans="1:7" x14ac:dyDescent="0.25">
      <c r="A53" s="15" t="s">
        <v>436</v>
      </c>
      <c r="B53" s="15" t="s">
        <v>20</v>
      </c>
      <c r="C53" s="15" t="s">
        <v>14</v>
      </c>
      <c r="D53" s="15" t="s">
        <v>17</v>
      </c>
      <c r="E53" s="16" t="s">
        <v>23</v>
      </c>
      <c r="F53" s="16">
        <v>243</v>
      </c>
      <c r="G53" s="17">
        <v>6177.0084403131523</v>
      </c>
    </row>
    <row r="54" spans="1:7" x14ac:dyDescent="0.25">
      <c r="A54" s="15" t="s">
        <v>436</v>
      </c>
      <c r="B54" s="15" t="s">
        <v>20</v>
      </c>
      <c r="C54" s="15" t="s">
        <v>14</v>
      </c>
      <c r="D54" s="15" t="s">
        <v>51</v>
      </c>
      <c r="E54" s="16" t="s">
        <v>80</v>
      </c>
      <c r="F54" s="16">
        <v>3396</v>
      </c>
      <c r="G54" s="17">
        <v>108774.22616570273</v>
      </c>
    </row>
    <row r="55" spans="1:7" x14ac:dyDescent="0.25">
      <c r="A55" s="15" t="s">
        <v>436</v>
      </c>
      <c r="B55" s="15" t="s">
        <v>20</v>
      </c>
      <c r="C55" s="15" t="s">
        <v>14</v>
      </c>
      <c r="D55" s="15" t="s">
        <v>51</v>
      </c>
      <c r="E55" s="16" t="s">
        <v>16</v>
      </c>
      <c r="F55" s="16">
        <v>95</v>
      </c>
      <c r="G55" s="17">
        <v>2466.6140545454546</v>
      </c>
    </row>
    <row r="56" spans="1:7" x14ac:dyDescent="0.25">
      <c r="A56" s="15" t="s">
        <v>436</v>
      </c>
      <c r="B56" s="15" t="s">
        <v>20</v>
      </c>
      <c r="C56" s="15" t="s">
        <v>14</v>
      </c>
      <c r="D56" s="15" t="s">
        <v>51</v>
      </c>
      <c r="E56" s="16" t="s">
        <v>23</v>
      </c>
      <c r="F56" s="16">
        <v>26</v>
      </c>
      <c r="G56" s="17">
        <v>555.65361739130435</v>
      </c>
    </row>
    <row r="57" spans="1:7" x14ac:dyDescent="0.25">
      <c r="A57" s="15" t="s">
        <v>436</v>
      </c>
      <c r="B57" s="15" t="s">
        <v>20</v>
      </c>
      <c r="C57" s="15" t="s">
        <v>14</v>
      </c>
      <c r="D57" s="15" t="s">
        <v>51</v>
      </c>
      <c r="E57" s="16" t="s">
        <v>5</v>
      </c>
      <c r="F57" s="16">
        <v>200</v>
      </c>
      <c r="G57" s="17">
        <v>3754.9681612903232</v>
      </c>
    </row>
    <row r="58" spans="1:7" x14ac:dyDescent="0.25">
      <c r="A58" s="15" t="s">
        <v>436</v>
      </c>
      <c r="B58" s="15" t="s">
        <v>20</v>
      </c>
      <c r="C58" s="15" t="s">
        <v>14</v>
      </c>
      <c r="D58" s="15" t="s">
        <v>51</v>
      </c>
      <c r="E58" s="16" t="s">
        <v>57</v>
      </c>
      <c r="F58" s="16">
        <v>13</v>
      </c>
      <c r="G58" s="17">
        <v>286.4564285714286</v>
      </c>
    </row>
    <row r="59" spans="1:7" x14ac:dyDescent="0.25">
      <c r="A59" s="15" t="s">
        <v>436</v>
      </c>
      <c r="B59" s="15" t="s">
        <v>20</v>
      </c>
      <c r="C59" s="15" t="s">
        <v>14</v>
      </c>
      <c r="D59" s="15" t="s">
        <v>187</v>
      </c>
      <c r="E59" s="16" t="s">
        <v>80</v>
      </c>
      <c r="F59" s="16">
        <v>1056</v>
      </c>
      <c r="G59" s="17">
        <v>11611.288534555826</v>
      </c>
    </row>
    <row r="60" spans="1:7" x14ac:dyDescent="0.25">
      <c r="A60" s="15" t="s">
        <v>436</v>
      </c>
      <c r="B60" s="15" t="s">
        <v>20</v>
      </c>
      <c r="C60" s="15" t="s">
        <v>14</v>
      </c>
      <c r="D60" s="15" t="s">
        <v>187</v>
      </c>
      <c r="E60" s="16" t="s">
        <v>16</v>
      </c>
      <c r="F60" s="16">
        <v>74</v>
      </c>
      <c r="G60" s="17">
        <v>1960.5209737589607</v>
      </c>
    </row>
    <row r="61" spans="1:7" x14ac:dyDescent="0.25">
      <c r="A61" s="15" t="s">
        <v>436</v>
      </c>
      <c r="B61" s="15" t="s">
        <v>20</v>
      </c>
      <c r="C61" s="15" t="s">
        <v>14</v>
      </c>
      <c r="D61" s="15" t="s">
        <v>187</v>
      </c>
      <c r="E61" s="16" t="s">
        <v>5</v>
      </c>
      <c r="F61" s="16">
        <v>1</v>
      </c>
      <c r="G61" s="17">
        <v>24.805000000000003</v>
      </c>
    </row>
    <row r="62" spans="1:7" x14ac:dyDescent="0.25">
      <c r="A62" s="15" t="s">
        <v>436</v>
      </c>
      <c r="B62" s="15" t="s">
        <v>20</v>
      </c>
      <c r="C62" s="15" t="s">
        <v>14</v>
      </c>
      <c r="D62" s="15" t="s">
        <v>187</v>
      </c>
      <c r="E62" s="16" t="s">
        <v>57</v>
      </c>
      <c r="F62" s="16">
        <v>94</v>
      </c>
      <c r="G62" s="17">
        <v>2591.8299534998355</v>
      </c>
    </row>
    <row r="63" spans="1:7" x14ac:dyDescent="0.25">
      <c r="A63" s="15" t="s">
        <v>436</v>
      </c>
      <c r="B63" s="15" t="s">
        <v>20</v>
      </c>
      <c r="C63" s="15" t="s">
        <v>14</v>
      </c>
      <c r="D63" s="15" t="s">
        <v>253</v>
      </c>
      <c r="E63" s="16" t="s">
        <v>16</v>
      </c>
      <c r="F63" s="16">
        <v>94</v>
      </c>
      <c r="G63" s="17">
        <v>3312.6811804195809</v>
      </c>
    </row>
    <row r="64" spans="1:7" x14ac:dyDescent="0.25">
      <c r="A64" s="15" t="s">
        <v>436</v>
      </c>
      <c r="B64" s="15" t="s">
        <v>20</v>
      </c>
      <c r="C64" s="15" t="s">
        <v>14</v>
      </c>
      <c r="D64" s="15" t="s">
        <v>262</v>
      </c>
      <c r="E64" s="16" t="s">
        <v>80</v>
      </c>
      <c r="F64" s="16">
        <v>1654</v>
      </c>
      <c r="G64" s="17">
        <v>46165.807064396475</v>
      </c>
    </row>
    <row r="65" spans="1:7" x14ac:dyDescent="0.25">
      <c r="A65" s="15" t="s">
        <v>436</v>
      </c>
      <c r="B65" s="15" t="s">
        <v>20</v>
      </c>
      <c r="C65" s="15" t="s">
        <v>14</v>
      </c>
      <c r="D65" s="15" t="s">
        <v>262</v>
      </c>
      <c r="E65" s="16" t="s">
        <v>16</v>
      </c>
      <c r="F65" s="16">
        <v>66</v>
      </c>
      <c r="G65" s="17">
        <v>2028.134230842006</v>
      </c>
    </row>
    <row r="66" spans="1:7" x14ac:dyDescent="0.25">
      <c r="A66" s="15" t="s">
        <v>436</v>
      </c>
      <c r="B66" s="15" t="s">
        <v>20</v>
      </c>
      <c r="C66" s="15" t="s">
        <v>14</v>
      </c>
      <c r="D66" s="15" t="s">
        <v>262</v>
      </c>
      <c r="E66" s="16" t="s">
        <v>23</v>
      </c>
      <c r="F66" s="16">
        <v>286</v>
      </c>
      <c r="G66" s="17">
        <v>5494.9426375259864</v>
      </c>
    </row>
    <row r="67" spans="1:7" x14ac:dyDescent="0.25">
      <c r="A67" s="15" t="s">
        <v>436</v>
      </c>
      <c r="B67" s="15" t="s">
        <v>20</v>
      </c>
      <c r="C67" s="15" t="s">
        <v>14</v>
      </c>
      <c r="D67" s="15" t="s">
        <v>262</v>
      </c>
      <c r="E67" s="16" t="s">
        <v>325</v>
      </c>
      <c r="F67" s="16">
        <v>1</v>
      </c>
      <c r="G67" s="17">
        <v>18.029000000000003</v>
      </c>
    </row>
    <row r="68" spans="1:7" x14ac:dyDescent="0.25">
      <c r="A68" s="15" t="s">
        <v>436</v>
      </c>
      <c r="B68" s="15" t="s">
        <v>20</v>
      </c>
      <c r="C68" s="15" t="s">
        <v>14</v>
      </c>
      <c r="D68" s="15" t="s">
        <v>262</v>
      </c>
      <c r="E68" s="16" t="s">
        <v>57</v>
      </c>
      <c r="F68" s="16">
        <v>102</v>
      </c>
      <c r="G68" s="17">
        <v>1669.3895625</v>
      </c>
    </row>
    <row r="69" spans="1:7" x14ac:dyDescent="0.25">
      <c r="A69" s="15" t="s">
        <v>436</v>
      </c>
      <c r="B69" s="15" t="s">
        <v>20</v>
      </c>
      <c r="C69" s="15" t="s">
        <v>14</v>
      </c>
      <c r="D69" s="15" t="s">
        <v>402</v>
      </c>
      <c r="E69" s="16" t="s">
        <v>16</v>
      </c>
      <c r="F69" s="16">
        <v>41</v>
      </c>
      <c r="G69" s="17">
        <v>1191.9881505376345</v>
      </c>
    </row>
    <row r="70" spans="1:7" x14ac:dyDescent="0.25">
      <c r="A70" s="15" t="s">
        <v>436</v>
      </c>
      <c r="B70" s="15" t="s">
        <v>20</v>
      </c>
      <c r="C70" s="15" t="s">
        <v>14</v>
      </c>
      <c r="D70" s="15" t="s">
        <v>402</v>
      </c>
      <c r="E70" s="16" t="s">
        <v>23</v>
      </c>
      <c r="F70" s="16">
        <v>383</v>
      </c>
      <c r="G70" s="17">
        <v>7419.3302187912122</v>
      </c>
    </row>
    <row r="71" spans="1:7" x14ac:dyDescent="0.25">
      <c r="A71" s="29" t="str">
        <f>A70</f>
        <v>Handset</v>
      </c>
      <c r="B71" s="29" t="str">
        <f>B70</f>
        <v>Refurb Finished Good</v>
      </c>
      <c r="C71" s="29" t="str">
        <f>C70</f>
        <v>GSM</v>
      </c>
      <c r="D71" s="29" t="s">
        <v>441</v>
      </c>
      <c r="E71" s="30"/>
      <c r="F71" s="30">
        <f>SUM(F53:F70)</f>
        <v>7825</v>
      </c>
      <c r="G71" s="31">
        <f>SUM(G53:G70)</f>
        <v>205503.67337464186</v>
      </c>
    </row>
    <row r="72" spans="1:7" x14ac:dyDescent="0.25">
      <c r="A72" s="15" t="s">
        <v>436</v>
      </c>
      <c r="B72" s="15" t="s">
        <v>53</v>
      </c>
      <c r="C72" s="15" t="s">
        <v>19</v>
      </c>
      <c r="D72" s="15" t="s">
        <v>51</v>
      </c>
      <c r="E72" s="16" t="s">
        <v>54</v>
      </c>
      <c r="F72" s="16">
        <v>8</v>
      </c>
      <c r="G72" s="17">
        <v>212.13280000000003</v>
      </c>
    </row>
    <row r="73" spans="1:7" x14ac:dyDescent="0.25">
      <c r="A73" s="15" t="s">
        <v>436</v>
      </c>
      <c r="B73" s="15" t="s">
        <v>53</v>
      </c>
      <c r="C73" s="15" t="s">
        <v>19</v>
      </c>
      <c r="D73" s="15" t="s">
        <v>51</v>
      </c>
      <c r="E73" s="16" t="s">
        <v>52</v>
      </c>
      <c r="F73" s="16">
        <v>128</v>
      </c>
      <c r="G73" s="17">
        <v>3481.0678571428571</v>
      </c>
    </row>
    <row r="74" spans="1:7" x14ac:dyDescent="0.25">
      <c r="A74" s="15" t="s">
        <v>436</v>
      </c>
      <c r="B74" s="15" t="s">
        <v>53</v>
      </c>
      <c r="C74" s="15" t="s">
        <v>19</v>
      </c>
      <c r="D74" s="15" t="s">
        <v>51</v>
      </c>
      <c r="E74" s="16" t="s">
        <v>26</v>
      </c>
      <c r="F74" s="16">
        <v>51</v>
      </c>
      <c r="G74" s="17">
        <v>1192.0181428571429</v>
      </c>
    </row>
    <row r="75" spans="1:7" x14ac:dyDescent="0.25">
      <c r="A75" s="29" t="str">
        <f>A74</f>
        <v>Handset</v>
      </c>
      <c r="B75" s="29" t="str">
        <f>B74</f>
        <v>Refurb Bulk</v>
      </c>
      <c r="C75" s="29" t="str">
        <f>C74</f>
        <v>CDMA</v>
      </c>
      <c r="D75" s="29" t="s">
        <v>441</v>
      </c>
      <c r="E75" s="30"/>
      <c r="F75" s="30">
        <f>SUM(F72:F74)</f>
        <v>187</v>
      </c>
      <c r="G75" s="31">
        <f>SUM(G72:G74)</f>
        <v>4885.2187999999996</v>
      </c>
    </row>
    <row r="76" spans="1:7" x14ac:dyDescent="0.25">
      <c r="A76" s="15" t="s">
        <v>436</v>
      </c>
      <c r="B76" s="15" t="s">
        <v>53</v>
      </c>
      <c r="C76" s="15" t="s">
        <v>14</v>
      </c>
      <c r="D76" s="15" t="s">
        <v>51</v>
      </c>
      <c r="E76" s="16" t="s">
        <v>80</v>
      </c>
      <c r="F76" s="16">
        <v>2</v>
      </c>
      <c r="G76" s="17">
        <v>44.527999999999999</v>
      </c>
    </row>
    <row r="77" spans="1:7" x14ac:dyDescent="0.25">
      <c r="A77" s="15" t="s">
        <v>436</v>
      </c>
      <c r="B77" s="15" t="s">
        <v>53</v>
      </c>
      <c r="C77" s="15" t="s">
        <v>14</v>
      </c>
      <c r="D77" s="15" t="s">
        <v>51</v>
      </c>
      <c r="E77" s="16" t="s">
        <v>16</v>
      </c>
      <c r="F77" s="16">
        <v>570</v>
      </c>
      <c r="G77" s="17">
        <v>14973.669507237453</v>
      </c>
    </row>
    <row r="78" spans="1:7" x14ac:dyDescent="0.25">
      <c r="A78" s="15" t="s">
        <v>436</v>
      </c>
      <c r="B78" s="15" t="s">
        <v>53</v>
      </c>
      <c r="C78" s="15" t="s">
        <v>14</v>
      </c>
      <c r="D78" s="15" t="s">
        <v>51</v>
      </c>
      <c r="E78" s="16" t="s">
        <v>57</v>
      </c>
      <c r="F78" s="16">
        <v>33</v>
      </c>
      <c r="G78" s="17">
        <v>828.33931794871808</v>
      </c>
    </row>
    <row r="79" spans="1:7" x14ac:dyDescent="0.25">
      <c r="A79" s="15" t="s">
        <v>436</v>
      </c>
      <c r="B79" s="15" t="s">
        <v>53</v>
      </c>
      <c r="C79" s="15" t="s">
        <v>14</v>
      </c>
      <c r="D79" s="15" t="s">
        <v>187</v>
      </c>
      <c r="E79" s="16" t="s">
        <v>16</v>
      </c>
      <c r="F79" s="16">
        <v>228</v>
      </c>
      <c r="G79" s="17">
        <v>6146.3413624454151</v>
      </c>
    </row>
    <row r="80" spans="1:7" x14ac:dyDescent="0.25">
      <c r="A80" s="15" t="s">
        <v>436</v>
      </c>
      <c r="B80" s="15" t="s">
        <v>53</v>
      </c>
      <c r="C80" s="15" t="s">
        <v>14</v>
      </c>
      <c r="D80" s="15" t="s">
        <v>187</v>
      </c>
      <c r="E80" s="16" t="s">
        <v>57</v>
      </c>
      <c r="F80" s="16">
        <v>6367</v>
      </c>
      <c r="G80" s="17">
        <v>152414.65904650019</v>
      </c>
    </row>
    <row r="81" spans="1:7" x14ac:dyDescent="0.25">
      <c r="A81" s="15" t="s">
        <v>436</v>
      </c>
      <c r="B81" s="15" t="s">
        <v>53</v>
      </c>
      <c r="C81" s="15" t="s">
        <v>14</v>
      </c>
      <c r="D81" s="15" t="s">
        <v>262</v>
      </c>
      <c r="E81" s="16" t="s">
        <v>80</v>
      </c>
      <c r="F81" s="16">
        <v>28</v>
      </c>
      <c r="G81" s="17">
        <v>912.32158285714286</v>
      </c>
    </row>
    <row r="82" spans="1:7" x14ac:dyDescent="0.25">
      <c r="A82" s="15" t="s">
        <v>436</v>
      </c>
      <c r="B82" s="15" t="s">
        <v>53</v>
      </c>
      <c r="C82" s="15" t="s">
        <v>14</v>
      </c>
      <c r="D82" s="15" t="s">
        <v>262</v>
      </c>
      <c r="E82" s="16" t="s">
        <v>16</v>
      </c>
      <c r="F82" s="16">
        <v>8</v>
      </c>
      <c r="G82" s="17">
        <v>216.018</v>
      </c>
    </row>
    <row r="83" spans="1:7" x14ac:dyDescent="0.25">
      <c r="A83" s="29" t="str">
        <f>A82</f>
        <v>Handset</v>
      </c>
      <c r="B83" s="29" t="str">
        <f>B82</f>
        <v>Refurb Bulk</v>
      </c>
      <c r="C83" s="29" t="str">
        <f>C82</f>
        <v>GSM</v>
      </c>
      <c r="D83" s="29" t="s">
        <v>441</v>
      </c>
      <c r="E83" s="30"/>
      <c r="F83" s="30">
        <f>SUM(F72:F82)</f>
        <v>7610</v>
      </c>
      <c r="G83" s="31">
        <f>SUM(G72:G82)</f>
        <v>185306.31441698893</v>
      </c>
    </row>
    <row r="84" spans="1:7" x14ac:dyDescent="0.25">
      <c r="A84" s="15" t="s">
        <v>436</v>
      </c>
      <c r="B84" s="15" t="s">
        <v>15</v>
      </c>
      <c r="C84" s="15" t="s">
        <v>19</v>
      </c>
      <c r="D84" s="15" t="s">
        <v>17</v>
      </c>
      <c r="E84" s="16" t="s">
        <v>18</v>
      </c>
      <c r="F84" s="16">
        <v>172</v>
      </c>
      <c r="G84" s="17">
        <v>13036.244914046123</v>
      </c>
    </row>
    <row r="85" spans="1:7" x14ac:dyDescent="0.25">
      <c r="A85" s="15" t="s">
        <v>436</v>
      </c>
      <c r="B85" s="15" t="s">
        <v>15</v>
      </c>
      <c r="C85" s="15" t="s">
        <v>19</v>
      </c>
      <c r="D85" s="15" t="s">
        <v>17</v>
      </c>
      <c r="E85" s="16" t="s">
        <v>26</v>
      </c>
      <c r="F85" s="16">
        <v>163</v>
      </c>
      <c r="G85" s="17">
        <v>12718.564273489934</v>
      </c>
    </row>
    <row r="86" spans="1:7" x14ac:dyDescent="0.25">
      <c r="A86" s="15" t="s">
        <v>436</v>
      </c>
      <c r="B86" s="15" t="s">
        <v>15</v>
      </c>
      <c r="C86" s="15" t="s">
        <v>19</v>
      </c>
      <c r="D86" s="15" t="s">
        <v>51</v>
      </c>
      <c r="E86" s="16" t="s">
        <v>52</v>
      </c>
      <c r="F86" s="16">
        <v>68</v>
      </c>
      <c r="G86" s="17">
        <v>4811.1263846153843</v>
      </c>
    </row>
    <row r="87" spans="1:7" x14ac:dyDescent="0.25">
      <c r="A87" s="15" t="s">
        <v>436</v>
      </c>
      <c r="B87" s="15" t="s">
        <v>15</v>
      </c>
      <c r="C87" s="15" t="s">
        <v>19</v>
      </c>
      <c r="D87" s="15" t="s">
        <v>51</v>
      </c>
      <c r="E87" s="16" t="s">
        <v>18</v>
      </c>
      <c r="F87" s="16">
        <v>375</v>
      </c>
      <c r="G87" s="17">
        <v>27820.008934831465</v>
      </c>
    </row>
    <row r="88" spans="1:7" x14ac:dyDescent="0.25">
      <c r="A88" s="15" t="s">
        <v>436</v>
      </c>
      <c r="B88" s="15" t="s">
        <v>15</v>
      </c>
      <c r="C88" s="15" t="s">
        <v>19</v>
      </c>
      <c r="D88" s="15" t="s">
        <v>51</v>
      </c>
      <c r="E88" s="16" t="s">
        <v>26</v>
      </c>
      <c r="F88" s="16">
        <v>3908</v>
      </c>
      <c r="G88" s="17">
        <v>361658.04400000005</v>
      </c>
    </row>
    <row r="89" spans="1:7" x14ac:dyDescent="0.25">
      <c r="A89" s="15" t="s">
        <v>436</v>
      </c>
      <c r="B89" s="15" t="s">
        <v>15</v>
      </c>
      <c r="C89" s="15" t="s">
        <v>19</v>
      </c>
      <c r="D89" s="15" t="s">
        <v>51</v>
      </c>
      <c r="E89" s="16" t="s">
        <v>89</v>
      </c>
      <c r="F89" s="16">
        <v>200</v>
      </c>
      <c r="G89" s="17">
        <v>69844.152077911596</v>
      </c>
    </row>
    <row r="90" spans="1:7" x14ac:dyDescent="0.25">
      <c r="A90" s="15" t="s">
        <v>436</v>
      </c>
      <c r="B90" s="15" t="s">
        <v>15</v>
      </c>
      <c r="C90" s="15" t="s">
        <v>19</v>
      </c>
      <c r="D90" s="15" t="s">
        <v>187</v>
      </c>
      <c r="E90" s="16" t="s">
        <v>89</v>
      </c>
      <c r="F90" s="16">
        <v>2</v>
      </c>
      <c r="G90" s="17">
        <v>461.71400000000006</v>
      </c>
    </row>
    <row r="91" spans="1:7" x14ac:dyDescent="0.25">
      <c r="A91" s="15" t="s">
        <v>436</v>
      </c>
      <c r="B91" s="15" t="s">
        <v>15</v>
      </c>
      <c r="C91" s="15" t="s">
        <v>19</v>
      </c>
      <c r="D91" s="15" t="s">
        <v>261</v>
      </c>
      <c r="E91" s="16" t="s">
        <v>89</v>
      </c>
      <c r="F91" s="16">
        <v>843</v>
      </c>
      <c r="G91" s="17">
        <v>135384.54541764708</v>
      </c>
    </row>
    <row r="92" spans="1:7" x14ac:dyDescent="0.25">
      <c r="A92" s="15" t="s">
        <v>436</v>
      </c>
      <c r="B92" s="15" t="s">
        <v>15</v>
      </c>
      <c r="C92" s="15" t="s">
        <v>19</v>
      </c>
      <c r="D92" s="15" t="s">
        <v>262</v>
      </c>
      <c r="E92" s="16" t="s">
        <v>52</v>
      </c>
      <c r="F92" s="16">
        <v>1004</v>
      </c>
      <c r="G92" s="17">
        <v>104508.80648053279</v>
      </c>
    </row>
    <row r="93" spans="1:7" x14ac:dyDescent="0.25">
      <c r="A93" s="15" t="s">
        <v>436</v>
      </c>
      <c r="B93" s="15" t="s">
        <v>15</v>
      </c>
      <c r="C93" s="15" t="s">
        <v>19</v>
      </c>
      <c r="D93" s="15" t="s">
        <v>262</v>
      </c>
      <c r="E93" s="16" t="s">
        <v>18</v>
      </c>
      <c r="F93" s="16">
        <v>57</v>
      </c>
      <c r="G93" s="17">
        <v>4639.8</v>
      </c>
    </row>
    <row r="94" spans="1:7" x14ac:dyDescent="0.25">
      <c r="A94" s="15" t="s">
        <v>436</v>
      </c>
      <c r="B94" s="15" t="s">
        <v>15</v>
      </c>
      <c r="C94" s="15" t="s">
        <v>19</v>
      </c>
      <c r="D94" s="15" t="s">
        <v>262</v>
      </c>
      <c r="E94" s="16" t="s">
        <v>26</v>
      </c>
      <c r="F94" s="16">
        <v>231</v>
      </c>
      <c r="G94" s="17">
        <v>24252.157279639177</v>
      </c>
    </row>
    <row r="95" spans="1:7" x14ac:dyDescent="0.25">
      <c r="A95" s="15" t="s">
        <v>436</v>
      </c>
      <c r="B95" s="15" t="s">
        <v>15</v>
      </c>
      <c r="C95" s="15" t="s">
        <v>19</v>
      </c>
      <c r="D95" s="15" t="s">
        <v>262</v>
      </c>
      <c r="E95" s="16" t="s">
        <v>89</v>
      </c>
      <c r="F95" s="16">
        <v>1605</v>
      </c>
      <c r="G95" s="17">
        <v>256807.23609803923</v>
      </c>
    </row>
    <row r="96" spans="1:7" x14ac:dyDescent="0.25">
      <c r="A96" s="15" t="s">
        <v>436</v>
      </c>
      <c r="B96" s="15" t="s">
        <v>15</v>
      </c>
      <c r="C96" s="15" t="s">
        <v>19</v>
      </c>
      <c r="D96" s="15" t="s">
        <v>402</v>
      </c>
      <c r="E96" s="16" t="s">
        <v>26</v>
      </c>
      <c r="F96" s="16">
        <v>13</v>
      </c>
      <c r="G96" s="17">
        <v>1718.6209254298178</v>
      </c>
    </row>
    <row r="97" spans="1:7" x14ac:dyDescent="0.25">
      <c r="A97" s="15" t="s">
        <v>436</v>
      </c>
      <c r="B97" s="15" t="s">
        <v>15</v>
      </c>
      <c r="C97" s="15" t="s">
        <v>14</v>
      </c>
      <c r="D97" s="15" t="s">
        <v>17</v>
      </c>
      <c r="E97" s="16" t="s">
        <v>23</v>
      </c>
      <c r="F97" s="16">
        <v>120</v>
      </c>
      <c r="G97" s="17">
        <v>17076.784640816324</v>
      </c>
    </row>
    <row r="98" spans="1:7" x14ac:dyDescent="0.25">
      <c r="A98" s="15" t="s">
        <v>436</v>
      </c>
      <c r="B98" s="15" t="s">
        <v>15</v>
      </c>
      <c r="C98" s="15" t="s">
        <v>14</v>
      </c>
      <c r="D98" s="15" t="s">
        <v>51</v>
      </c>
      <c r="E98" s="16" t="s">
        <v>80</v>
      </c>
      <c r="F98" s="16">
        <v>45</v>
      </c>
      <c r="G98" s="17">
        <v>3465.0004230769232</v>
      </c>
    </row>
    <row r="99" spans="1:7" x14ac:dyDescent="0.25">
      <c r="A99" s="15" t="s">
        <v>436</v>
      </c>
      <c r="B99" s="15" t="s">
        <v>15</v>
      </c>
      <c r="C99" s="15" t="s">
        <v>14</v>
      </c>
      <c r="D99" s="15" t="s">
        <v>51</v>
      </c>
      <c r="E99" s="16" t="s">
        <v>16</v>
      </c>
      <c r="F99" s="16">
        <v>964</v>
      </c>
      <c r="G99" s="17">
        <v>76835.218647229398</v>
      </c>
    </row>
    <row r="100" spans="1:7" x14ac:dyDescent="0.25">
      <c r="A100" s="15" t="s">
        <v>436</v>
      </c>
      <c r="B100" s="15" t="s">
        <v>15</v>
      </c>
      <c r="C100" s="15" t="s">
        <v>14</v>
      </c>
      <c r="D100" s="15" t="s">
        <v>51</v>
      </c>
      <c r="E100" s="16" t="s">
        <v>23</v>
      </c>
      <c r="F100" s="16">
        <v>1162</v>
      </c>
      <c r="G100" s="17">
        <v>119482.59289701334</v>
      </c>
    </row>
    <row r="101" spans="1:7" x14ac:dyDescent="0.25">
      <c r="A101" s="15" t="s">
        <v>436</v>
      </c>
      <c r="B101" s="15" t="s">
        <v>15</v>
      </c>
      <c r="C101" s="15" t="s">
        <v>14</v>
      </c>
      <c r="D101" s="15" t="s">
        <v>51</v>
      </c>
      <c r="E101" s="16" t="s">
        <v>60</v>
      </c>
      <c r="F101" s="16">
        <v>112</v>
      </c>
      <c r="G101" s="17">
        <v>6689.7614899921391</v>
      </c>
    </row>
    <row r="102" spans="1:7" x14ac:dyDescent="0.25">
      <c r="A102" s="15" t="s">
        <v>436</v>
      </c>
      <c r="B102" s="15" t="s">
        <v>15</v>
      </c>
      <c r="C102" s="15" t="s">
        <v>14</v>
      </c>
      <c r="D102" s="15" t="s">
        <v>51</v>
      </c>
      <c r="E102" s="16" t="s">
        <v>57</v>
      </c>
      <c r="F102" s="16">
        <v>2</v>
      </c>
      <c r="G102" s="17">
        <v>52.800000000000004</v>
      </c>
    </row>
    <row r="103" spans="1:7" x14ac:dyDescent="0.25">
      <c r="A103" s="15" t="s">
        <v>436</v>
      </c>
      <c r="B103" s="15" t="s">
        <v>15</v>
      </c>
      <c r="C103" s="15" t="s">
        <v>14</v>
      </c>
      <c r="D103" s="15" t="s">
        <v>187</v>
      </c>
      <c r="E103" s="16" t="s">
        <v>80</v>
      </c>
      <c r="F103" s="16">
        <v>60</v>
      </c>
      <c r="G103" s="17">
        <v>2973.2340000000004</v>
      </c>
    </row>
    <row r="104" spans="1:7" x14ac:dyDescent="0.25">
      <c r="A104" s="15" t="s">
        <v>436</v>
      </c>
      <c r="B104" s="15" t="s">
        <v>15</v>
      </c>
      <c r="C104" s="15" t="s">
        <v>14</v>
      </c>
      <c r="D104" s="15" t="s">
        <v>187</v>
      </c>
      <c r="E104" s="16" t="s">
        <v>16</v>
      </c>
      <c r="F104" s="16">
        <v>843</v>
      </c>
      <c r="G104" s="17">
        <v>59520.504898282699</v>
      </c>
    </row>
    <row r="105" spans="1:7" x14ac:dyDescent="0.25">
      <c r="A105" s="15" t="s">
        <v>436</v>
      </c>
      <c r="B105" s="15" t="s">
        <v>15</v>
      </c>
      <c r="C105" s="15" t="s">
        <v>14</v>
      </c>
      <c r="D105" s="15" t="s">
        <v>187</v>
      </c>
      <c r="E105" s="16" t="s">
        <v>57</v>
      </c>
      <c r="F105" s="16">
        <v>1</v>
      </c>
      <c r="G105" s="17">
        <v>26.400000000000002</v>
      </c>
    </row>
    <row r="106" spans="1:7" x14ac:dyDescent="0.25">
      <c r="A106" s="15" t="s">
        <v>436</v>
      </c>
      <c r="B106" s="15" t="s">
        <v>15</v>
      </c>
      <c r="C106" s="15" t="s">
        <v>14</v>
      </c>
      <c r="D106" s="15" t="s">
        <v>253</v>
      </c>
      <c r="E106" s="16" t="s">
        <v>16</v>
      </c>
      <c r="F106" s="16">
        <v>112</v>
      </c>
      <c r="G106" s="17">
        <v>22052.799999999999</v>
      </c>
    </row>
    <row r="107" spans="1:7" x14ac:dyDescent="0.25">
      <c r="A107" s="15" t="s">
        <v>436</v>
      </c>
      <c r="B107" s="15" t="s">
        <v>15</v>
      </c>
      <c r="C107" s="15" t="s">
        <v>14</v>
      </c>
      <c r="D107" s="15" t="s">
        <v>262</v>
      </c>
      <c r="E107" s="16" t="s">
        <v>80</v>
      </c>
      <c r="F107" s="16">
        <v>281</v>
      </c>
      <c r="G107" s="17">
        <v>16801.50309404009</v>
      </c>
    </row>
    <row r="108" spans="1:7" x14ac:dyDescent="0.25">
      <c r="A108" s="15" t="s">
        <v>436</v>
      </c>
      <c r="B108" s="15" t="s">
        <v>15</v>
      </c>
      <c r="C108" s="15" t="s">
        <v>14</v>
      </c>
      <c r="D108" s="15" t="s">
        <v>262</v>
      </c>
      <c r="E108" s="16" t="s">
        <v>23</v>
      </c>
      <c r="F108" s="16">
        <v>2840</v>
      </c>
      <c r="G108" s="17">
        <v>208812.68267335321</v>
      </c>
    </row>
    <row r="109" spans="1:7" x14ac:dyDescent="0.25">
      <c r="A109" s="15" t="s">
        <v>436</v>
      </c>
      <c r="B109" s="15" t="s">
        <v>15</v>
      </c>
      <c r="C109" s="15" t="s">
        <v>14</v>
      </c>
      <c r="D109" s="15" t="s">
        <v>262</v>
      </c>
      <c r="E109" s="16" t="s">
        <v>13</v>
      </c>
      <c r="F109" s="16">
        <v>6</v>
      </c>
      <c r="G109" s="17">
        <v>2633.7117931034486</v>
      </c>
    </row>
    <row r="110" spans="1:7" x14ac:dyDescent="0.25">
      <c r="A110" s="15" t="s">
        <v>436</v>
      </c>
      <c r="B110" s="15" t="s">
        <v>15</v>
      </c>
      <c r="C110" s="15" t="s">
        <v>14</v>
      </c>
      <c r="D110" s="15" t="s">
        <v>402</v>
      </c>
      <c r="E110" s="16" t="s">
        <v>16</v>
      </c>
      <c r="F110" s="16">
        <v>161</v>
      </c>
      <c r="G110" s="17">
        <v>23908.5</v>
      </c>
    </row>
    <row r="111" spans="1:7" x14ac:dyDescent="0.25">
      <c r="A111" s="15" t="s">
        <v>436</v>
      </c>
      <c r="B111" s="15" t="s">
        <v>15</v>
      </c>
      <c r="C111" s="15" t="s">
        <v>14</v>
      </c>
      <c r="D111" s="15" t="s">
        <v>402</v>
      </c>
      <c r="E111" s="16" t="s">
        <v>23</v>
      </c>
      <c r="F111" s="16">
        <v>843</v>
      </c>
      <c r="G111" s="17">
        <v>70127.694097656262</v>
      </c>
    </row>
    <row r="112" spans="1:7" x14ac:dyDescent="0.25">
      <c r="A112" s="15" t="s">
        <v>436</v>
      </c>
      <c r="B112" s="15" t="s">
        <v>15</v>
      </c>
      <c r="C112" s="15" t="s">
        <v>13</v>
      </c>
      <c r="D112" s="15" t="s">
        <v>262</v>
      </c>
      <c r="E112" s="16" t="s">
        <v>13</v>
      </c>
      <c r="F112" s="16">
        <v>5</v>
      </c>
      <c r="G112" s="17">
        <v>2405.2840625000003</v>
      </c>
    </row>
  </sheetData>
  <printOptions horizontalCentered="1"/>
  <pageMargins left="0.45" right="0.45" top="0.5" bottom="0.25" header="0.25" footer="0.3"/>
  <pageSetup orientation="portrait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K510"/>
  <sheetViews>
    <sheetView workbookViewId="0">
      <pane xSplit="3" ySplit="1" topLeftCell="D2" activePane="bottomRight" state="frozen"/>
      <selection activeCell="Q26" sqref="Q26"/>
      <selection pane="topRight" activeCell="Q26" sqref="Q26"/>
      <selection pane="bottomLeft" activeCell="Q26" sqref="Q26"/>
      <selection pane="bottomRight" activeCell="E514" sqref="E514"/>
    </sheetView>
  </sheetViews>
  <sheetFormatPr defaultColWidth="8.85546875" defaultRowHeight="12.75" outlineLevelRow="2" x14ac:dyDescent="0.2"/>
  <cols>
    <col min="1" max="1" width="6.28515625" style="4" hidden="1" customWidth="1"/>
    <col min="2" max="2" width="10.42578125" style="1" bestFit="1" customWidth="1"/>
    <col min="3" max="3" width="21.140625" style="1" customWidth="1"/>
    <col min="4" max="4" width="21.42578125" style="1" bestFit="1" customWidth="1"/>
    <col min="5" max="5" width="11.42578125" style="1" bestFit="1" customWidth="1"/>
    <col min="6" max="6" width="13.140625" style="1" bestFit="1" customWidth="1"/>
    <col min="7" max="8" width="8.85546875" style="1"/>
    <col min="9" max="9" width="9.42578125" style="5" bestFit="1" customWidth="1"/>
    <col min="10" max="10" width="9.85546875" style="2" bestFit="1" customWidth="1"/>
    <col min="11" max="11" width="13.42578125" style="3" bestFit="1" customWidth="1"/>
    <col min="12" max="16384" width="8.85546875" style="1"/>
  </cols>
  <sheetData>
    <row r="1" spans="1:11" x14ac:dyDescent="0.2">
      <c r="A1" s="4" t="s">
        <v>0</v>
      </c>
      <c r="B1" s="4" t="s">
        <v>435</v>
      </c>
      <c r="C1" s="4" t="s">
        <v>1</v>
      </c>
      <c r="D1" s="4" t="s">
        <v>2</v>
      </c>
      <c r="E1" s="4" t="s">
        <v>4</v>
      </c>
      <c r="F1" s="4" t="s">
        <v>3</v>
      </c>
      <c r="G1" s="10" t="s">
        <v>6</v>
      </c>
      <c r="H1" s="10" t="s">
        <v>5</v>
      </c>
      <c r="I1" s="6" t="s">
        <v>437</v>
      </c>
      <c r="J1" s="11" t="s">
        <v>7</v>
      </c>
      <c r="K1" s="7" t="s">
        <v>8</v>
      </c>
    </row>
    <row r="2" spans="1:11" outlineLevel="2" x14ac:dyDescent="0.2">
      <c r="A2" s="4">
        <v>646</v>
      </c>
      <c r="B2" s="8" t="s">
        <v>436</v>
      </c>
      <c r="C2" s="8" t="s">
        <v>9</v>
      </c>
      <c r="D2" s="9" t="s">
        <v>10</v>
      </c>
      <c r="E2" s="9" t="s">
        <v>12</v>
      </c>
      <c r="F2" s="8" t="s">
        <v>11</v>
      </c>
      <c r="G2" s="1" t="s">
        <v>14</v>
      </c>
      <c r="H2" s="1" t="s">
        <v>13</v>
      </c>
      <c r="I2" s="6">
        <v>4</v>
      </c>
      <c r="J2" s="12">
        <v>156.53326326129667</v>
      </c>
      <c r="K2" s="3">
        <f t="shared" ref="K2:K34" si="0">J2*I2</f>
        <v>626.13305304518667</v>
      </c>
    </row>
    <row r="3" spans="1:11" outlineLevel="1" x14ac:dyDescent="0.2">
      <c r="B3" s="48" t="str">
        <f>B2</f>
        <v>Handset</v>
      </c>
      <c r="C3" s="48" t="str">
        <f>C2</f>
        <v>Finished Good</v>
      </c>
      <c r="D3" s="39"/>
      <c r="E3" s="39" t="str">
        <f>E2</f>
        <v>ALCATEL</v>
      </c>
      <c r="F3" s="47" t="s">
        <v>449</v>
      </c>
      <c r="G3" s="39" t="str">
        <f>G2</f>
        <v>GSM</v>
      </c>
      <c r="H3" s="39" t="str">
        <f>H2</f>
        <v>LTE</v>
      </c>
      <c r="I3" s="40">
        <f>SUBTOTAL(9,I2:I2)</f>
        <v>4</v>
      </c>
      <c r="J3" s="49">
        <f>J2</f>
        <v>156.53326326129667</v>
      </c>
      <c r="K3" s="41">
        <f>SUBTOTAL(9,K2:K2)</f>
        <v>626.13305304518667</v>
      </c>
    </row>
    <row r="4" spans="1:11" outlineLevel="2" x14ac:dyDescent="0.2">
      <c r="A4" s="4">
        <v>184</v>
      </c>
      <c r="B4" s="8" t="s">
        <v>436</v>
      </c>
      <c r="C4" s="8" t="s">
        <v>9</v>
      </c>
      <c r="D4" s="9" t="s">
        <v>24</v>
      </c>
      <c r="E4" s="9" t="s">
        <v>17</v>
      </c>
      <c r="F4" s="9" t="s">
        <v>22</v>
      </c>
      <c r="G4" s="1" t="s">
        <v>14</v>
      </c>
      <c r="H4" s="1" t="s">
        <v>23</v>
      </c>
      <c r="I4" s="6">
        <v>4</v>
      </c>
      <c r="J4" s="12">
        <v>73.268461538461537</v>
      </c>
      <c r="K4" s="3">
        <f t="shared" si="0"/>
        <v>293.07384615384615</v>
      </c>
    </row>
    <row r="5" spans="1:11" outlineLevel="1" x14ac:dyDescent="0.2">
      <c r="B5" s="48" t="str">
        <f>B4</f>
        <v>Handset</v>
      </c>
      <c r="C5" s="48" t="str">
        <f>C4</f>
        <v>Finished Good</v>
      </c>
      <c r="D5" s="39"/>
      <c r="E5" s="39" t="str">
        <f>E4</f>
        <v>HUAWEI</v>
      </c>
      <c r="F5" s="39" t="s">
        <v>450</v>
      </c>
      <c r="G5" s="39" t="str">
        <f>G4</f>
        <v>GSM</v>
      </c>
      <c r="H5" s="39" t="str">
        <f>H4</f>
        <v>3G-HSDPA</v>
      </c>
      <c r="I5" s="40">
        <f>SUBTOTAL(9,I4:I4)</f>
        <v>4</v>
      </c>
      <c r="J5" s="49">
        <f>J4</f>
        <v>73.268461538461537</v>
      </c>
      <c r="K5" s="41">
        <f>SUBTOTAL(9,K4:K4)</f>
        <v>293.07384615384615</v>
      </c>
    </row>
    <row r="6" spans="1:11" outlineLevel="2" x14ac:dyDescent="0.2">
      <c r="A6" s="4">
        <v>3</v>
      </c>
      <c r="B6" s="8" t="s">
        <v>436</v>
      </c>
      <c r="C6" s="9" t="s">
        <v>9</v>
      </c>
      <c r="D6" s="9" t="s">
        <v>29</v>
      </c>
      <c r="E6" s="9" t="s">
        <v>17</v>
      </c>
      <c r="F6" s="9" t="s">
        <v>28</v>
      </c>
      <c r="G6" s="1" t="s">
        <v>14</v>
      </c>
      <c r="H6" s="1" t="s">
        <v>23</v>
      </c>
      <c r="I6" s="6">
        <v>9</v>
      </c>
      <c r="J6" s="12">
        <v>110.54044080604535</v>
      </c>
      <c r="K6" s="3">
        <f t="shared" si="0"/>
        <v>994.86396725440818</v>
      </c>
    </row>
    <row r="7" spans="1:11" outlineLevel="2" x14ac:dyDescent="0.2">
      <c r="A7" s="4">
        <v>188</v>
      </c>
      <c r="B7" s="8" t="s">
        <v>436</v>
      </c>
      <c r="C7" s="9" t="s">
        <v>9</v>
      </c>
      <c r="D7" s="9" t="s">
        <v>29</v>
      </c>
      <c r="E7" s="8" t="s">
        <v>17</v>
      </c>
      <c r="F7" s="8" t="s">
        <v>28</v>
      </c>
      <c r="G7" s="1" t="s">
        <v>14</v>
      </c>
      <c r="H7" s="1" t="s">
        <v>23</v>
      </c>
      <c r="I7" s="6">
        <v>225</v>
      </c>
      <c r="J7" s="12">
        <v>110.54044080604535</v>
      </c>
      <c r="K7" s="3">
        <f t="shared" si="0"/>
        <v>24871.599181360205</v>
      </c>
    </row>
    <row r="8" spans="1:11" outlineLevel="2" x14ac:dyDescent="0.2">
      <c r="A8" s="4">
        <v>4</v>
      </c>
      <c r="B8" s="8" t="s">
        <v>436</v>
      </c>
      <c r="C8" s="9" t="s">
        <v>9</v>
      </c>
      <c r="D8" s="9" t="s">
        <v>30</v>
      </c>
      <c r="E8" s="9" t="s">
        <v>17</v>
      </c>
      <c r="F8" s="9" t="s">
        <v>28</v>
      </c>
      <c r="G8" s="1" t="s">
        <v>14</v>
      </c>
      <c r="H8" s="1" t="s">
        <v>23</v>
      </c>
      <c r="I8" s="6">
        <v>56</v>
      </c>
      <c r="J8" s="12">
        <v>110.54044080604535</v>
      </c>
      <c r="K8" s="3">
        <f t="shared" si="0"/>
        <v>6190.2646851385398</v>
      </c>
    </row>
    <row r="9" spans="1:11" outlineLevel="2" x14ac:dyDescent="0.2">
      <c r="A9" s="4">
        <v>369</v>
      </c>
      <c r="B9" s="8" t="s">
        <v>436</v>
      </c>
      <c r="C9" s="9" t="s">
        <v>9</v>
      </c>
      <c r="D9" s="9" t="s">
        <v>31</v>
      </c>
      <c r="E9" s="8" t="s">
        <v>17</v>
      </c>
      <c r="F9" s="8" t="s">
        <v>28</v>
      </c>
      <c r="G9" s="1" t="s">
        <v>14</v>
      </c>
      <c r="H9" s="1" t="s">
        <v>23</v>
      </c>
      <c r="I9" s="6">
        <v>13</v>
      </c>
      <c r="J9" s="12">
        <v>108.71937877184125</v>
      </c>
      <c r="K9" s="3">
        <f t="shared" si="0"/>
        <v>1413.3519240339363</v>
      </c>
    </row>
    <row r="10" spans="1:11" outlineLevel="2" x14ac:dyDescent="0.2">
      <c r="A10" s="4">
        <v>50</v>
      </c>
      <c r="B10" s="8" t="s">
        <v>436</v>
      </c>
      <c r="C10" s="9" t="s">
        <v>9</v>
      </c>
      <c r="D10" s="9" t="s">
        <v>32</v>
      </c>
      <c r="E10" s="9" t="s">
        <v>17</v>
      </c>
      <c r="F10" s="9" t="s">
        <v>28</v>
      </c>
      <c r="G10" s="1" t="s">
        <v>14</v>
      </c>
      <c r="H10" s="1" t="s">
        <v>23</v>
      </c>
      <c r="I10" s="6">
        <v>68</v>
      </c>
      <c r="J10" s="12">
        <v>108.71937877184125</v>
      </c>
      <c r="K10" s="3">
        <f t="shared" si="0"/>
        <v>7392.9177564852052</v>
      </c>
    </row>
    <row r="11" spans="1:11" outlineLevel="2" x14ac:dyDescent="0.2">
      <c r="A11" s="4">
        <v>478</v>
      </c>
      <c r="B11" s="8" t="s">
        <v>436</v>
      </c>
      <c r="C11" s="9" t="s">
        <v>9</v>
      </c>
      <c r="D11" s="9" t="s">
        <v>33</v>
      </c>
      <c r="E11" s="9" t="s">
        <v>17</v>
      </c>
      <c r="F11" s="9" t="s">
        <v>28</v>
      </c>
      <c r="G11" s="1" t="s">
        <v>14</v>
      </c>
      <c r="H11" s="1" t="s">
        <v>23</v>
      </c>
      <c r="I11" s="6">
        <v>1</v>
      </c>
      <c r="J11" s="12">
        <v>111.56471232876711</v>
      </c>
      <c r="K11" s="3">
        <f t="shared" si="0"/>
        <v>111.56471232876711</v>
      </c>
    </row>
    <row r="12" spans="1:11" outlineLevel="2" x14ac:dyDescent="0.2">
      <c r="A12" s="4">
        <v>479</v>
      </c>
      <c r="B12" s="8" t="s">
        <v>436</v>
      </c>
      <c r="C12" s="9" t="s">
        <v>9</v>
      </c>
      <c r="D12" s="9" t="s">
        <v>34</v>
      </c>
      <c r="E12" s="9" t="s">
        <v>17</v>
      </c>
      <c r="F12" s="9" t="s">
        <v>28</v>
      </c>
      <c r="G12" s="1" t="s">
        <v>14</v>
      </c>
      <c r="H12" s="1" t="s">
        <v>23</v>
      </c>
      <c r="I12" s="6">
        <v>17</v>
      </c>
      <c r="J12" s="12">
        <v>111.56471232876711</v>
      </c>
      <c r="K12" s="3">
        <f t="shared" si="0"/>
        <v>1896.600109589041</v>
      </c>
    </row>
    <row r="13" spans="1:11" outlineLevel="2" x14ac:dyDescent="0.2">
      <c r="A13" s="4">
        <v>90</v>
      </c>
      <c r="B13" s="8" t="s">
        <v>436</v>
      </c>
      <c r="C13" s="9" t="s">
        <v>9</v>
      </c>
      <c r="D13" s="9" t="s">
        <v>35</v>
      </c>
      <c r="E13" s="9" t="s">
        <v>17</v>
      </c>
      <c r="F13" s="9" t="s">
        <v>28</v>
      </c>
      <c r="G13" s="1" t="s">
        <v>14</v>
      </c>
      <c r="H13" s="1" t="s">
        <v>23</v>
      </c>
      <c r="I13" s="6">
        <v>24</v>
      </c>
      <c r="J13" s="12">
        <v>111.56471232876711</v>
      </c>
      <c r="K13" s="3">
        <f t="shared" si="0"/>
        <v>2677.553095890411</v>
      </c>
    </row>
    <row r="14" spans="1:11" outlineLevel="1" x14ac:dyDescent="0.2">
      <c r="B14" s="48" t="str">
        <f>B13</f>
        <v>Handset</v>
      </c>
      <c r="C14" s="48" t="str">
        <f>C13</f>
        <v>Finished Good</v>
      </c>
      <c r="D14" s="39"/>
      <c r="E14" s="39" t="str">
        <f>E13</f>
        <v>HUAWEI</v>
      </c>
      <c r="F14" s="39" t="s">
        <v>451</v>
      </c>
      <c r="G14" s="39" t="str">
        <f>G13</f>
        <v>GSM</v>
      </c>
      <c r="H14" s="39" t="str">
        <f>H13</f>
        <v>3G-HSDPA</v>
      </c>
      <c r="I14" s="40">
        <f>SUBTOTAL(9,I6:I13)</f>
        <v>413</v>
      </c>
      <c r="J14" s="49">
        <f>J13</f>
        <v>111.56471232876711</v>
      </c>
      <c r="K14" s="41">
        <f>SUBTOTAL(9,K6:K13)</f>
        <v>45548.715432080513</v>
      </c>
    </row>
    <row r="15" spans="1:11" outlineLevel="2" x14ac:dyDescent="0.2">
      <c r="A15" s="4">
        <v>191</v>
      </c>
      <c r="B15" s="8" t="s">
        <v>436</v>
      </c>
      <c r="C15" s="9" t="s">
        <v>9</v>
      </c>
      <c r="D15" s="9" t="s">
        <v>41</v>
      </c>
      <c r="E15" s="9" t="s">
        <v>17</v>
      </c>
      <c r="F15" s="9" t="s">
        <v>40</v>
      </c>
      <c r="G15" s="1" t="s">
        <v>14</v>
      </c>
      <c r="H15" s="1" t="s">
        <v>23</v>
      </c>
      <c r="I15" s="6">
        <v>60</v>
      </c>
      <c r="J15" s="12">
        <v>226.97015533980584</v>
      </c>
      <c r="K15" s="3">
        <f t="shared" si="0"/>
        <v>13618.209320388351</v>
      </c>
    </row>
    <row r="16" spans="1:11" outlineLevel="2" x14ac:dyDescent="0.2">
      <c r="A16" s="4">
        <v>192</v>
      </c>
      <c r="B16" s="8" t="s">
        <v>436</v>
      </c>
      <c r="C16" s="9" t="s">
        <v>9</v>
      </c>
      <c r="D16" s="9" t="s">
        <v>42</v>
      </c>
      <c r="E16" s="8" t="s">
        <v>17</v>
      </c>
      <c r="F16" s="8" t="s">
        <v>40</v>
      </c>
      <c r="G16" s="1" t="s">
        <v>14</v>
      </c>
      <c r="H16" s="1" t="s">
        <v>23</v>
      </c>
      <c r="I16" s="6">
        <v>2</v>
      </c>
      <c r="J16" s="12">
        <v>226.97015533980584</v>
      </c>
      <c r="K16" s="3">
        <f t="shared" si="0"/>
        <v>453.94031067961168</v>
      </c>
    </row>
    <row r="17" spans="1:11" outlineLevel="2" x14ac:dyDescent="0.2">
      <c r="A17" s="4">
        <v>7</v>
      </c>
      <c r="B17" s="8" t="s">
        <v>436</v>
      </c>
      <c r="C17" s="9" t="s">
        <v>9</v>
      </c>
      <c r="D17" s="9" t="s">
        <v>43</v>
      </c>
      <c r="E17" s="9" t="s">
        <v>17</v>
      </c>
      <c r="F17" s="9" t="s">
        <v>40</v>
      </c>
      <c r="G17" s="1" t="s">
        <v>14</v>
      </c>
      <c r="H17" s="1" t="s">
        <v>23</v>
      </c>
      <c r="I17" s="6">
        <v>17</v>
      </c>
      <c r="J17" s="12">
        <v>226.97015533980584</v>
      </c>
      <c r="K17" s="3">
        <f t="shared" si="0"/>
        <v>3858.4926407766993</v>
      </c>
    </row>
    <row r="18" spans="1:11" outlineLevel="2" x14ac:dyDescent="0.2">
      <c r="A18" s="4">
        <v>8</v>
      </c>
      <c r="B18" s="8" t="s">
        <v>436</v>
      </c>
      <c r="C18" s="9" t="s">
        <v>9</v>
      </c>
      <c r="D18" s="9" t="s">
        <v>44</v>
      </c>
      <c r="E18" s="9" t="s">
        <v>17</v>
      </c>
      <c r="F18" s="9" t="s">
        <v>40</v>
      </c>
      <c r="G18" s="1" t="s">
        <v>14</v>
      </c>
      <c r="H18" s="1" t="s">
        <v>23</v>
      </c>
      <c r="I18" s="6">
        <v>24</v>
      </c>
      <c r="J18" s="12">
        <v>226.97015533980584</v>
      </c>
      <c r="K18" s="3">
        <f t="shared" si="0"/>
        <v>5447.2837281553402</v>
      </c>
    </row>
    <row r="19" spans="1:11" outlineLevel="2" x14ac:dyDescent="0.2">
      <c r="A19" s="4">
        <v>372</v>
      </c>
      <c r="B19" s="8" t="s">
        <v>436</v>
      </c>
      <c r="C19" s="9" t="s">
        <v>9</v>
      </c>
      <c r="D19" s="9" t="s">
        <v>45</v>
      </c>
      <c r="E19" s="9" t="s">
        <v>17</v>
      </c>
      <c r="F19" s="9" t="s">
        <v>40</v>
      </c>
      <c r="G19" s="1" t="s">
        <v>14</v>
      </c>
      <c r="H19" s="1" t="s">
        <v>23</v>
      </c>
      <c r="I19" s="6">
        <v>5</v>
      </c>
      <c r="J19" s="12">
        <v>203.11089926253817</v>
      </c>
      <c r="K19" s="3">
        <f t="shared" si="0"/>
        <v>1015.5544963126908</v>
      </c>
    </row>
    <row r="20" spans="1:11" outlineLevel="2" x14ac:dyDescent="0.2">
      <c r="A20" s="4">
        <v>373</v>
      </c>
      <c r="B20" s="8" t="s">
        <v>436</v>
      </c>
      <c r="C20" s="9" t="s">
        <v>9</v>
      </c>
      <c r="D20" s="9" t="s">
        <v>46</v>
      </c>
      <c r="E20" s="9" t="s">
        <v>17</v>
      </c>
      <c r="F20" s="9" t="s">
        <v>40</v>
      </c>
      <c r="G20" s="1" t="s">
        <v>14</v>
      </c>
      <c r="H20" s="1" t="s">
        <v>23</v>
      </c>
      <c r="I20" s="6">
        <v>19</v>
      </c>
      <c r="J20" s="12">
        <v>203.11089926253817</v>
      </c>
      <c r="K20" s="3">
        <f t="shared" si="0"/>
        <v>3859.1070859882252</v>
      </c>
    </row>
    <row r="21" spans="1:11" outlineLevel="1" x14ac:dyDescent="0.2">
      <c r="B21" s="48" t="str">
        <f>B20</f>
        <v>Handset</v>
      </c>
      <c r="C21" s="48" t="str">
        <f>C20</f>
        <v>Finished Good</v>
      </c>
      <c r="D21" s="39"/>
      <c r="E21" s="39" t="str">
        <f>E20</f>
        <v>HUAWEI</v>
      </c>
      <c r="F21" s="39" t="s">
        <v>452</v>
      </c>
      <c r="G21" s="39" t="str">
        <f>G20</f>
        <v>GSM</v>
      </c>
      <c r="H21" s="39" t="str">
        <f>H20</f>
        <v>3G-HSDPA</v>
      </c>
      <c r="I21" s="40">
        <f>SUBTOTAL(9,I15:I20)</f>
        <v>127</v>
      </c>
      <c r="J21" s="49">
        <f>J20</f>
        <v>203.11089926253817</v>
      </c>
      <c r="K21" s="41">
        <f>SUBTOTAL(9,K15:K20)</f>
        <v>28252.587582300916</v>
      </c>
    </row>
    <row r="22" spans="1:11" outlineLevel="2" x14ac:dyDescent="0.2">
      <c r="A22" s="4">
        <v>208</v>
      </c>
      <c r="B22" s="8" t="s">
        <v>436</v>
      </c>
      <c r="C22" s="9" t="s">
        <v>9</v>
      </c>
      <c r="D22" s="9" t="s">
        <v>55</v>
      </c>
      <c r="E22" s="9" t="s">
        <v>51</v>
      </c>
      <c r="F22" s="9" t="s">
        <v>56</v>
      </c>
      <c r="G22" s="1" t="s">
        <v>14</v>
      </c>
      <c r="H22" s="1" t="s">
        <v>57</v>
      </c>
      <c r="I22" s="6">
        <v>1766</v>
      </c>
      <c r="J22" s="12">
        <v>6.2870730464326172</v>
      </c>
      <c r="K22" s="3">
        <f t="shared" si="0"/>
        <v>11102.971000000001</v>
      </c>
    </row>
    <row r="23" spans="1:11" outlineLevel="1" x14ac:dyDescent="0.2">
      <c r="B23" s="48" t="str">
        <f>B22</f>
        <v>Handset</v>
      </c>
      <c r="C23" s="48" t="str">
        <f>C22</f>
        <v>Finished Good</v>
      </c>
      <c r="D23" s="39"/>
      <c r="E23" s="39" t="str">
        <f>E22</f>
        <v>LG</v>
      </c>
      <c r="F23" s="39" t="s">
        <v>453</v>
      </c>
      <c r="G23" s="39" t="str">
        <f>G22</f>
        <v>GSM</v>
      </c>
      <c r="H23" s="39" t="str">
        <f>H22</f>
        <v>VOICE</v>
      </c>
      <c r="I23" s="40">
        <f>SUBTOTAL(9,I22:I22)</f>
        <v>1766</v>
      </c>
      <c r="J23" s="49">
        <f>J22</f>
        <v>6.2870730464326172</v>
      </c>
      <c r="K23" s="41">
        <f>SUBTOTAL(9,K22:K22)</f>
        <v>11102.971000000001</v>
      </c>
    </row>
    <row r="24" spans="1:11" outlineLevel="2" x14ac:dyDescent="0.2">
      <c r="A24" s="4">
        <v>516</v>
      </c>
      <c r="B24" s="8" t="s">
        <v>436</v>
      </c>
      <c r="C24" s="9" t="s">
        <v>9</v>
      </c>
      <c r="D24" s="9" t="s">
        <v>61</v>
      </c>
      <c r="E24" s="9" t="s">
        <v>51</v>
      </c>
      <c r="F24" s="9" t="s">
        <v>62</v>
      </c>
      <c r="G24" s="1" t="s">
        <v>14</v>
      </c>
      <c r="H24" s="1" t="s">
        <v>57</v>
      </c>
      <c r="I24" s="6">
        <v>10</v>
      </c>
      <c r="J24" s="12">
        <v>27.820100000000004</v>
      </c>
      <c r="K24" s="3">
        <f t="shared" si="0"/>
        <v>278.20100000000002</v>
      </c>
    </row>
    <row r="25" spans="1:11" outlineLevel="1" x14ac:dyDescent="0.2">
      <c r="B25" s="48" t="str">
        <f>B24</f>
        <v>Handset</v>
      </c>
      <c r="C25" s="48" t="str">
        <f>C24</f>
        <v>Finished Good</v>
      </c>
      <c r="D25" s="39"/>
      <c r="E25" s="39" t="str">
        <f>E24</f>
        <v>LG</v>
      </c>
      <c r="F25" s="39" t="s">
        <v>454</v>
      </c>
      <c r="G25" s="39" t="str">
        <f>G24</f>
        <v>GSM</v>
      </c>
      <c r="H25" s="39" t="str">
        <f>H24</f>
        <v>VOICE</v>
      </c>
      <c r="I25" s="40">
        <f>SUBTOTAL(9,I24:I24)</f>
        <v>10</v>
      </c>
      <c r="J25" s="49">
        <f>J24</f>
        <v>27.820100000000004</v>
      </c>
      <c r="K25" s="41">
        <f>SUBTOTAL(9,K24:K24)</f>
        <v>278.20100000000002</v>
      </c>
    </row>
    <row r="26" spans="1:11" outlineLevel="2" x14ac:dyDescent="0.2">
      <c r="A26" s="4">
        <v>517</v>
      </c>
      <c r="B26" s="8" t="s">
        <v>436</v>
      </c>
      <c r="C26" s="9" t="s">
        <v>9</v>
      </c>
      <c r="D26" s="9" t="s">
        <v>66</v>
      </c>
      <c r="E26" s="9" t="s">
        <v>51</v>
      </c>
      <c r="F26" s="9" t="s">
        <v>65</v>
      </c>
      <c r="G26" s="1" t="s">
        <v>14</v>
      </c>
      <c r="H26" s="1" t="s">
        <v>57</v>
      </c>
      <c r="I26" s="6">
        <v>2</v>
      </c>
      <c r="J26" s="12">
        <v>29.639499999999998</v>
      </c>
      <c r="K26" s="3">
        <f t="shared" si="0"/>
        <v>59.278999999999996</v>
      </c>
    </row>
    <row r="27" spans="1:11" outlineLevel="2" x14ac:dyDescent="0.2">
      <c r="A27" s="4">
        <v>520</v>
      </c>
      <c r="B27" s="8" t="s">
        <v>436</v>
      </c>
      <c r="C27" s="9" t="s">
        <v>9</v>
      </c>
      <c r="D27" s="9" t="s">
        <v>67</v>
      </c>
      <c r="E27" s="9" t="s">
        <v>51</v>
      </c>
      <c r="F27" s="9" t="s">
        <v>65</v>
      </c>
      <c r="G27" s="1" t="s">
        <v>14</v>
      </c>
      <c r="H27" s="1" t="s">
        <v>57</v>
      </c>
      <c r="I27" s="6">
        <v>3</v>
      </c>
      <c r="J27" s="12">
        <v>29.639499999999998</v>
      </c>
      <c r="K27" s="3">
        <f t="shared" si="0"/>
        <v>88.918499999999995</v>
      </c>
    </row>
    <row r="28" spans="1:11" outlineLevel="1" x14ac:dyDescent="0.2">
      <c r="B28" s="48" t="str">
        <f>B27</f>
        <v>Handset</v>
      </c>
      <c r="C28" s="48" t="str">
        <f>C27</f>
        <v>Finished Good</v>
      </c>
      <c r="D28" s="39"/>
      <c r="E28" s="39" t="str">
        <f>E27</f>
        <v>LG</v>
      </c>
      <c r="F28" s="39" t="s">
        <v>455</v>
      </c>
      <c r="G28" s="39" t="str">
        <f>G27</f>
        <v>GSM</v>
      </c>
      <c r="H28" s="39" t="str">
        <f>H27</f>
        <v>VOICE</v>
      </c>
      <c r="I28" s="40">
        <f>SUBTOTAL(9,I26:I27)</f>
        <v>5</v>
      </c>
      <c r="J28" s="49">
        <f>J27</f>
        <v>29.639499999999998</v>
      </c>
      <c r="K28" s="41">
        <f>SUBTOTAL(9,K26:K27)</f>
        <v>148.19749999999999</v>
      </c>
    </row>
    <row r="29" spans="1:11" outlineLevel="2" x14ac:dyDescent="0.2">
      <c r="A29" s="4">
        <v>381</v>
      </c>
      <c r="B29" s="8" t="s">
        <v>436</v>
      </c>
      <c r="C29" s="9" t="s">
        <v>9</v>
      </c>
      <c r="D29" s="9" t="s">
        <v>71</v>
      </c>
      <c r="E29" s="9" t="s">
        <v>51</v>
      </c>
      <c r="F29" s="9" t="s">
        <v>72</v>
      </c>
      <c r="G29" s="1" t="s">
        <v>14</v>
      </c>
      <c r="H29" s="1" t="s">
        <v>5</v>
      </c>
      <c r="I29" s="6">
        <v>1</v>
      </c>
      <c r="J29" s="12">
        <v>56.848000000000006</v>
      </c>
      <c r="K29" s="3">
        <f t="shared" si="0"/>
        <v>56.848000000000006</v>
      </c>
    </row>
    <row r="30" spans="1:11" outlineLevel="2" x14ac:dyDescent="0.2">
      <c r="A30" s="4">
        <v>523</v>
      </c>
      <c r="B30" s="8" t="s">
        <v>436</v>
      </c>
      <c r="C30" s="9" t="s">
        <v>9</v>
      </c>
      <c r="D30" s="9" t="s">
        <v>73</v>
      </c>
      <c r="E30" s="9" t="s">
        <v>51</v>
      </c>
      <c r="F30" s="9" t="s">
        <v>72</v>
      </c>
      <c r="G30" s="1" t="s">
        <v>14</v>
      </c>
      <c r="H30" s="1" t="s">
        <v>5</v>
      </c>
      <c r="I30" s="6">
        <v>1</v>
      </c>
      <c r="J30" s="12">
        <v>53.922000000000011</v>
      </c>
      <c r="K30" s="3">
        <f t="shared" si="0"/>
        <v>53.922000000000011</v>
      </c>
    </row>
    <row r="31" spans="1:11" outlineLevel="1" x14ac:dyDescent="0.2">
      <c r="B31" s="48" t="str">
        <f>B30</f>
        <v>Handset</v>
      </c>
      <c r="C31" s="48" t="str">
        <f>C30</f>
        <v>Finished Good</v>
      </c>
      <c r="D31" s="39"/>
      <c r="E31" s="39" t="str">
        <f>E30</f>
        <v>LG</v>
      </c>
      <c r="F31" s="39" t="s">
        <v>456</v>
      </c>
      <c r="G31" s="39" t="str">
        <f>G30</f>
        <v>GSM</v>
      </c>
      <c r="H31" s="39" t="str">
        <f>H30</f>
        <v>DATA</v>
      </c>
      <c r="I31" s="40">
        <f>SUBTOTAL(9,I29:I30)</f>
        <v>2</v>
      </c>
      <c r="J31" s="49">
        <f>J30</f>
        <v>53.922000000000011</v>
      </c>
      <c r="K31" s="41">
        <f>SUBTOTAL(9,K29:K30)</f>
        <v>110.77000000000001</v>
      </c>
    </row>
    <row r="32" spans="1:11" outlineLevel="2" x14ac:dyDescent="0.2">
      <c r="A32" s="4">
        <v>384</v>
      </c>
      <c r="B32" s="8" t="s">
        <v>436</v>
      </c>
      <c r="C32" s="8" t="s">
        <v>9</v>
      </c>
      <c r="D32" s="9" t="s">
        <v>92</v>
      </c>
      <c r="E32" s="9" t="s">
        <v>51</v>
      </c>
      <c r="F32" s="9" t="s">
        <v>91</v>
      </c>
      <c r="G32" s="1" t="s">
        <v>14</v>
      </c>
      <c r="H32" s="1" t="s">
        <v>23</v>
      </c>
      <c r="I32" s="6">
        <v>62</v>
      </c>
      <c r="J32" s="12">
        <v>85.479103448275865</v>
      </c>
      <c r="K32" s="3">
        <f t="shared" si="0"/>
        <v>5299.7044137931034</v>
      </c>
    </row>
    <row r="33" spans="1:11" outlineLevel="2" x14ac:dyDescent="0.2">
      <c r="A33" s="4">
        <v>385</v>
      </c>
      <c r="B33" s="8" t="s">
        <v>436</v>
      </c>
      <c r="C33" s="8" t="s">
        <v>9</v>
      </c>
      <c r="D33" s="9" t="s">
        <v>93</v>
      </c>
      <c r="E33" s="9" t="s">
        <v>51</v>
      </c>
      <c r="F33" s="9" t="s">
        <v>91</v>
      </c>
      <c r="G33" s="1" t="s">
        <v>14</v>
      </c>
      <c r="H33" s="1" t="s">
        <v>23</v>
      </c>
      <c r="I33" s="6">
        <v>19</v>
      </c>
      <c r="J33" s="12">
        <v>85.479103448275865</v>
      </c>
      <c r="K33" s="3">
        <f t="shared" si="0"/>
        <v>1624.1029655172415</v>
      </c>
    </row>
    <row r="34" spans="1:11" outlineLevel="2" x14ac:dyDescent="0.2">
      <c r="A34" s="4">
        <v>535</v>
      </c>
      <c r="B34" s="8" t="s">
        <v>436</v>
      </c>
      <c r="C34" s="8" t="s">
        <v>9</v>
      </c>
      <c r="D34" s="9" t="s">
        <v>94</v>
      </c>
      <c r="E34" s="8" t="s">
        <v>51</v>
      </c>
      <c r="F34" s="8" t="s">
        <v>91</v>
      </c>
      <c r="G34" s="1" t="s">
        <v>14</v>
      </c>
      <c r="H34" s="1" t="s">
        <v>23</v>
      </c>
      <c r="I34" s="6">
        <v>38</v>
      </c>
      <c r="J34" s="12">
        <v>85.099333333333334</v>
      </c>
      <c r="K34" s="3">
        <f t="shared" si="0"/>
        <v>3233.7746666666667</v>
      </c>
    </row>
    <row r="35" spans="1:11" outlineLevel="2" x14ac:dyDescent="0.2">
      <c r="A35" s="4">
        <v>537</v>
      </c>
      <c r="B35" s="8" t="s">
        <v>436</v>
      </c>
      <c r="C35" s="8" t="s">
        <v>9</v>
      </c>
      <c r="D35" s="9" t="s">
        <v>95</v>
      </c>
      <c r="E35" s="8" t="s">
        <v>51</v>
      </c>
      <c r="F35" s="8" t="s">
        <v>91</v>
      </c>
      <c r="G35" s="1" t="s">
        <v>14</v>
      </c>
      <c r="H35" s="1" t="s">
        <v>23</v>
      </c>
      <c r="I35" s="6">
        <v>4</v>
      </c>
      <c r="J35" s="12">
        <v>85.099333333333334</v>
      </c>
      <c r="K35" s="3">
        <f t="shared" ref="K35:K87" si="1">J35*I35</f>
        <v>340.39733333333334</v>
      </c>
    </row>
    <row r="36" spans="1:11" outlineLevel="2" x14ac:dyDescent="0.2">
      <c r="A36" s="4">
        <v>538</v>
      </c>
      <c r="B36" s="8" t="s">
        <v>436</v>
      </c>
      <c r="C36" s="8" t="s">
        <v>9</v>
      </c>
      <c r="D36" s="9" t="s">
        <v>96</v>
      </c>
      <c r="E36" s="9" t="s">
        <v>51</v>
      </c>
      <c r="F36" s="9" t="s">
        <v>91</v>
      </c>
      <c r="G36" s="1" t="s">
        <v>14</v>
      </c>
      <c r="H36" s="1" t="s">
        <v>23</v>
      </c>
      <c r="I36" s="6">
        <v>3</v>
      </c>
      <c r="J36" s="12">
        <v>85.099333333333334</v>
      </c>
      <c r="K36" s="3">
        <f t="shared" si="1"/>
        <v>255.298</v>
      </c>
    </row>
    <row r="37" spans="1:11" outlineLevel="2" x14ac:dyDescent="0.2">
      <c r="A37" s="4">
        <v>539</v>
      </c>
      <c r="B37" s="8" t="s">
        <v>436</v>
      </c>
      <c r="C37" s="8" t="s">
        <v>9</v>
      </c>
      <c r="D37" s="9" t="s">
        <v>97</v>
      </c>
      <c r="E37" s="9" t="s">
        <v>51</v>
      </c>
      <c r="F37" s="9" t="s">
        <v>91</v>
      </c>
      <c r="G37" s="1" t="s">
        <v>14</v>
      </c>
      <c r="H37" s="1" t="s">
        <v>23</v>
      </c>
      <c r="I37" s="6">
        <v>8</v>
      </c>
      <c r="J37" s="12">
        <v>85.099333333333334</v>
      </c>
      <c r="K37" s="3">
        <f t="shared" si="1"/>
        <v>680.79466666666667</v>
      </c>
    </row>
    <row r="38" spans="1:11" outlineLevel="1" x14ac:dyDescent="0.2">
      <c r="B38" s="48" t="str">
        <f>B37</f>
        <v>Handset</v>
      </c>
      <c r="C38" s="48" t="str">
        <f>C37</f>
        <v>Finished Good</v>
      </c>
      <c r="D38" s="39"/>
      <c r="E38" s="39" t="str">
        <f>E37</f>
        <v>LG</v>
      </c>
      <c r="F38" s="39" t="s">
        <v>457</v>
      </c>
      <c r="G38" s="39" t="str">
        <f>G37</f>
        <v>GSM</v>
      </c>
      <c r="H38" s="39" t="str">
        <f>H37</f>
        <v>3G-HSDPA</v>
      </c>
      <c r="I38" s="40">
        <f>SUBTOTAL(9,I32:I37)</f>
        <v>134</v>
      </c>
      <c r="J38" s="49">
        <f>J37</f>
        <v>85.099333333333334</v>
      </c>
      <c r="K38" s="41">
        <f>SUBTOTAL(9,K32:K37)</f>
        <v>11434.072045977013</v>
      </c>
    </row>
    <row r="39" spans="1:11" outlineLevel="2" x14ac:dyDescent="0.2">
      <c r="A39" s="4">
        <v>109</v>
      </c>
      <c r="B39" s="8" t="s">
        <v>436</v>
      </c>
      <c r="C39" s="9" t="s">
        <v>9</v>
      </c>
      <c r="D39" s="9" t="s">
        <v>100</v>
      </c>
      <c r="E39" s="9" t="s">
        <v>51</v>
      </c>
      <c r="F39" s="9" t="s">
        <v>101</v>
      </c>
      <c r="G39" s="1" t="s">
        <v>14</v>
      </c>
      <c r="H39" s="1" t="s">
        <v>5</v>
      </c>
      <c r="I39" s="6">
        <v>1</v>
      </c>
      <c r="J39" s="12">
        <v>0</v>
      </c>
      <c r="K39" s="3">
        <f t="shared" si="1"/>
        <v>0</v>
      </c>
    </row>
    <row r="40" spans="1:11" outlineLevel="2" x14ac:dyDescent="0.2">
      <c r="A40" s="4">
        <v>218</v>
      </c>
      <c r="B40" s="8" t="s">
        <v>436</v>
      </c>
      <c r="C40" s="9" t="s">
        <v>9</v>
      </c>
      <c r="D40" s="9" t="s">
        <v>102</v>
      </c>
      <c r="E40" s="9" t="s">
        <v>51</v>
      </c>
      <c r="F40" s="9" t="s">
        <v>101</v>
      </c>
      <c r="G40" s="1" t="s">
        <v>14</v>
      </c>
      <c r="H40" s="1" t="s">
        <v>5</v>
      </c>
      <c r="I40" s="6">
        <v>4</v>
      </c>
      <c r="J40" s="12">
        <v>63.499857142857145</v>
      </c>
      <c r="K40" s="3">
        <f t="shared" si="1"/>
        <v>253.99942857142858</v>
      </c>
    </row>
    <row r="41" spans="1:11" outlineLevel="2" x14ac:dyDescent="0.2">
      <c r="A41" s="4">
        <v>540</v>
      </c>
      <c r="B41" s="8" t="s">
        <v>436</v>
      </c>
      <c r="C41" s="9" t="s">
        <v>9</v>
      </c>
      <c r="D41" s="9" t="s">
        <v>103</v>
      </c>
      <c r="E41" s="9" t="s">
        <v>51</v>
      </c>
      <c r="F41" s="9" t="s">
        <v>101</v>
      </c>
      <c r="G41" s="1" t="s">
        <v>14</v>
      </c>
      <c r="H41" s="1" t="s">
        <v>5</v>
      </c>
      <c r="I41" s="6">
        <v>1</v>
      </c>
      <c r="J41" s="12">
        <v>71.439833333333354</v>
      </c>
      <c r="K41" s="3">
        <f t="shared" si="1"/>
        <v>71.439833333333354</v>
      </c>
    </row>
    <row r="42" spans="1:11" outlineLevel="1" x14ac:dyDescent="0.2">
      <c r="B42" s="48" t="str">
        <f>B41</f>
        <v>Handset</v>
      </c>
      <c r="C42" s="48" t="str">
        <f>C41</f>
        <v>Finished Good</v>
      </c>
      <c r="D42" s="39"/>
      <c r="E42" s="39" t="str">
        <f>E41</f>
        <v>LG</v>
      </c>
      <c r="F42" s="39" t="s">
        <v>458</v>
      </c>
      <c r="G42" s="39" t="str">
        <f>G41</f>
        <v>GSM</v>
      </c>
      <c r="H42" s="39" t="str">
        <f>H41</f>
        <v>DATA</v>
      </c>
      <c r="I42" s="40">
        <f>SUBTOTAL(9,I39:I41)</f>
        <v>6</v>
      </c>
      <c r="J42" s="49">
        <f>J41</f>
        <v>71.439833333333354</v>
      </c>
      <c r="K42" s="41">
        <f>SUBTOTAL(9,K39:K41)</f>
        <v>325.43926190476191</v>
      </c>
    </row>
    <row r="43" spans="1:11" outlineLevel="2" x14ac:dyDescent="0.2">
      <c r="A43" s="4">
        <v>386</v>
      </c>
      <c r="B43" s="8" t="s">
        <v>436</v>
      </c>
      <c r="C43" s="9" t="s">
        <v>9</v>
      </c>
      <c r="D43" s="9" t="s">
        <v>108</v>
      </c>
      <c r="E43" s="9" t="s">
        <v>51</v>
      </c>
      <c r="F43" s="9" t="s">
        <v>109</v>
      </c>
      <c r="G43" s="1" t="s">
        <v>14</v>
      </c>
      <c r="H43" s="1" t="s">
        <v>80</v>
      </c>
      <c r="I43" s="6">
        <v>5</v>
      </c>
      <c r="J43" s="12">
        <v>64.702000000000012</v>
      </c>
      <c r="K43" s="3">
        <f t="shared" si="1"/>
        <v>323.51000000000005</v>
      </c>
    </row>
    <row r="44" spans="1:11" outlineLevel="1" x14ac:dyDescent="0.2">
      <c r="B44" s="48" t="str">
        <f>B43</f>
        <v>Handset</v>
      </c>
      <c r="C44" s="48" t="str">
        <f>C43</f>
        <v>Finished Good</v>
      </c>
      <c r="D44" s="39"/>
      <c r="E44" s="39" t="str">
        <f>E43</f>
        <v>LG</v>
      </c>
      <c r="F44" s="39" t="s">
        <v>459</v>
      </c>
      <c r="G44" s="39" t="str">
        <f>G43</f>
        <v>GSM</v>
      </c>
      <c r="H44" s="39" t="str">
        <f>H43</f>
        <v>2G</v>
      </c>
      <c r="I44" s="40">
        <f>SUBTOTAL(9,I43:I43)</f>
        <v>5</v>
      </c>
      <c r="J44" s="49">
        <f>J43</f>
        <v>64.702000000000012</v>
      </c>
      <c r="K44" s="41">
        <f>SUBTOTAL(9,K43:K43)</f>
        <v>323.51000000000005</v>
      </c>
    </row>
    <row r="45" spans="1:11" outlineLevel="2" x14ac:dyDescent="0.2">
      <c r="A45" s="4">
        <v>222</v>
      </c>
      <c r="B45" s="8" t="s">
        <v>436</v>
      </c>
      <c r="C45" s="9" t="s">
        <v>9</v>
      </c>
      <c r="D45" s="9" t="s">
        <v>113</v>
      </c>
      <c r="E45" s="9" t="s">
        <v>51</v>
      </c>
      <c r="F45" s="9" t="s">
        <v>114</v>
      </c>
      <c r="G45" s="1" t="s">
        <v>14</v>
      </c>
      <c r="H45" s="1" t="s">
        <v>80</v>
      </c>
      <c r="I45" s="6">
        <v>92</v>
      </c>
      <c r="J45" s="12">
        <v>92.195239583333347</v>
      </c>
      <c r="K45" s="3">
        <f t="shared" si="1"/>
        <v>8481.9620416666676</v>
      </c>
    </row>
    <row r="46" spans="1:11" outlineLevel="2" x14ac:dyDescent="0.2">
      <c r="A46" s="4">
        <v>388</v>
      </c>
      <c r="B46" s="8" t="s">
        <v>436</v>
      </c>
      <c r="C46" s="9" t="s">
        <v>9</v>
      </c>
      <c r="D46" s="9" t="s">
        <v>115</v>
      </c>
      <c r="E46" s="9" t="s">
        <v>51</v>
      </c>
      <c r="F46" s="9" t="s">
        <v>114</v>
      </c>
      <c r="G46" s="1" t="s">
        <v>14</v>
      </c>
      <c r="H46" s="1" t="s">
        <v>80</v>
      </c>
      <c r="I46" s="6">
        <v>1</v>
      </c>
      <c r="J46" s="12">
        <v>91.971000000000004</v>
      </c>
      <c r="K46" s="3">
        <f t="shared" si="1"/>
        <v>91.971000000000004</v>
      </c>
    </row>
    <row r="47" spans="1:11" outlineLevel="2" x14ac:dyDescent="0.2">
      <c r="A47" s="4">
        <v>390</v>
      </c>
      <c r="B47" s="8" t="s">
        <v>436</v>
      </c>
      <c r="C47" s="9" t="s">
        <v>9</v>
      </c>
      <c r="D47" s="9" t="s">
        <v>116</v>
      </c>
      <c r="E47" s="9" t="s">
        <v>51</v>
      </c>
      <c r="F47" s="9" t="s">
        <v>114</v>
      </c>
      <c r="G47" s="1" t="s">
        <v>14</v>
      </c>
      <c r="H47" s="1" t="s">
        <v>80</v>
      </c>
      <c r="I47" s="6">
        <v>8</v>
      </c>
      <c r="J47" s="12">
        <v>91.971000000000004</v>
      </c>
      <c r="K47" s="3">
        <f t="shared" si="1"/>
        <v>735.76800000000003</v>
      </c>
    </row>
    <row r="48" spans="1:11" outlineLevel="2" x14ac:dyDescent="0.2">
      <c r="A48" s="4">
        <v>544</v>
      </c>
      <c r="B48" s="8" t="s">
        <v>436</v>
      </c>
      <c r="C48" s="9" t="s">
        <v>9</v>
      </c>
      <c r="D48" s="9" t="s">
        <v>117</v>
      </c>
      <c r="E48" s="9" t="s">
        <v>51</v>
      </c>
      <c r="F48" s="9" t="s">
        <v>114</v>
      </c>
      <c r="G48" s="1" t="s">
        <v>14</v>
      </c>
      <c r="H48" s="1" t="s">
        <v>80</v>
      </c>
      <c r="I48" s="6">
        <v>8</v>
      </c>
      <c r="J48" s="12">
        <v>92.470506024096395</v>
      </c>
      <c r="K48" s="3">
        <f t="shared" si="1"/>
        <v>739.76404819277116</v>
      </c>
    </row>
    <row r="49" spans="1:11" outlineLevel="2" x14ac:dyDescent="0.2">
      <c r="A49" s="4">
        <v>97</v>
      </c>
      <c r="B49" s="8" t="s">
        <v>436</v>
      </c>
      <c r="C49" s="9" t="s">
        <v>9</v>
      </c>
      <c r="D49" s="9" t="s">
        <v>118</v>
      </c>
      <c r="E49" s="9" t="s">
        <v>51</v>
      </c>
      <c r="F49" s="9" t="s">
        <v>114</v>
      </c>
      <c r="G49" s="1" t="s">
        <v>14</v>
      </c>
      <c r="H49" s="1" t="s">
        <v>80</v>
      </c>
      <c r="I49" s="6">
        <v>4</v>
      </c>
      <c r="J49" s="12">
        <v>92.470506024096395</v>
      </c>
      <c r="K49" s="3">
        <f t="shared" si="1"/>
        <v>369.88202409638558</v>
      </c>
    </row>
    <row r="50" spans="1:11" outlineLevel="2" x14ac:dyDescent="0.2">
      <c r="A50" s="4">
        <v>545</v>
      </c>
      <c r="B50" s="8" t="s">
        <v>436</v>
      </c>
      <c r="C50" s="9" t="s">
        <v>9</v>
      </c>
      <c r="D50" s="9" t="s">
        <v>118</v>
      </c>
      <c r="E50" s="9" t="s">
        <v>51</v>
      </c>
      <c r="F50" s="9" t="s">
        <v>114</v>
      </c>
      <c r="G50" s="1" t="s">
        <v>14</v>
      </c>
      <c r="H50" s="1" t="s">
        <v>80</v>
      </c>
      <c r="I50" s="6">
        <v>5</v>
      </c>
      <c r="J50" s="12">
        <v>92.470506024096395</v>
      </c>
      <c r="K50" s="3">
        <f t="shared" si="1"/>
        <v>462.35253012048196</v>
      </c>
    </row>
    <row r="51" spans="1:11" outlineLevel="2" x14ac:dyDescent="0.2">
      <c r="A51" s="4">
        <v>549</v>
      </c>
      <c r="B51" s="8" t="s">
        <v>436</v>
      </c>
      <c r="C51" s="9" t="s">
        <v>9</v>
      </c>
      <c r="D51" s="9" t="s">
        <v>119</v>
      </c>
      <c r="E51" s="9" t="s">
        <v>51</v>
      </c>
      <c r="F51" s="9" t="s">
        <v>114</v>
      </c>
      <c r="G51" s="1" t="s">
        <v>14</v>
      </c>
      <c r="H51" s="1" t="s">
        <v>80</v>
      </c>
      <c r="I51" s="6">
        <v>1</v>
      </c>
      <c r="J51" s="12">
        <v>92.470506024096395</v>
      </c>
      <c r="K51" s="3">
        <f t="shared" si="1"/>
        <v>92.470506024096395</v>
      </c>
    </row>
    <row r="52" spans="1:11" outlineLevel="2" x14ac:dyDescent="0.2">
      <c r="A52" s="4">
        <v>550</v>
      </c>
      <c r="B52" s="8" t="s">
        <v>436</v>
      </c>
      <c r="C52" s="9" t="s">
        <v>9</v>
      </c>
      <c r="D52" s="9" t="s">
        <v>120</v>
      </c>
      <c r="E52" s="9" t="s">
        <v>51</v>
      </c>
      <c r="F52" s="9" t="s">
        <v>114</v>
      </c>
      <c r="G52" s="1" t="s">
        <v>14</v>
      </c>
      <c r="H52" s="1" t="s">
        <v>80</v>
      </c>
      <c r="I52" s="6">
        <v>4</v>
      </c>
      <c r="J52" s="12">
        <v>92.470506024096395</v>
      </c>
      <c r="K52" s="3">
        <f t="shared" si="1"/>
        <v>369.88202409638558</v>
      </c>
    </row>
    <row r="53" spans="1:11" outlineLevel="2" x14ac:dyDescent="0.2">
      <c r="A53" s="4">
        <v>551</v>
      </c>
      <c r="B53" s="8" t="s">
        <v>436</v>
      </c>
      <c r="C53" s="9" t="s">
        <v>9</v>
      </c>
      <c r="D53" s="9" t="s">
        <v>121</v>
      </c>
      <c r="E53" s="8" t="s">
        <v>51</v>
      </c>
      <c r="F53" s="8" t="s">
        <v>114</v>
      </c>
      <c r="G53" s="1" t="s">
        <v>14</v>
      </c>
      <c r="H53" s="1" t="s">
        <v>80</v>
      </c>
      <c r="I53" s="6">
        <v>61</v>
      </c>
      <c r="J53" s="12">
        <v>92.470506024096395</v>
      </c>
      <c r="K53" s="3">
        <f t="shared" si="1"/>
        <v>5640.70086746988</v>
      </c>
    </row>
    <row r="54" spans="1:11" outlineLevel="1" x14ac:dyDescent="0.2">
      <c r="B54" s="48" t="str">
        <f>B53</f>
        <v>Handset</v>
      </c>
      <c r="C54" s="48" t="str">
        <f>C53</f>
        <v>Finished Good</v>
      </c>
      <c r="D54" s="39"/>
      <c r="E54" s="39" t="str">
        <f>E53</f>
        <v>LG</v>
      </c>
      <c r="F54" s="48" t="s">
        <v>460</v>
      </c>
      <c r="G54" s="39" t="str">
        <f>G53</f>
        <v>GSM</v>
      </c>
      <c r="H54" s="39" t="str">
        <f>H53</f>
        <v>2G</v>
      </c>
      <c r="I54" s="40">
        <f>SUBTOTAL(9,I45:I53)</f>
        <v>184</v>
      </c>
      <c r="J54" s="49">
        <f>J53</f>
        <v>92.470506024096395</v>
      </c>
      <c r="K54" s="41">
        <f>SUBTOTAL(9,K45:K53)</f>
        <v>16984.753041666667</v>
      </c>
    </row>
    <row r="55" spans="1:11" outlineLevel="2" x14ac:dyDescent="0.2">
      <c r="A55" s="4">
        <v>391</v>
      </c>
      <c r="B55" s="8" t="s">
        <v>436</v>
      </c>
      <c r="C55" s="8" t="s">
        <v>9</v>
      </c>
      <c r="D55" s="9" t="s">
        <v>133</v>
      </c>
      <c r="E55" s="9" t="s">
        <v>51</v>
      </c>
      <c r="F55" s="9" t="s">
        <v>130</v>
      </c>
      <c r="G55" s="1" t="s">
        <v>14</v>
      </c>
      <c r="H55" s="1" t="s">
        <v>16</v>
      </c>
      <c r="I55" s="6">
        <v>1</v>
      </c>
      <c r="J55" s="12">
        <v>76.748099999999994</v>
      </c>
      <c r="K55" s="3">
        <f t="shared" si="1"/>
        <v>76.748099999999994</v>
      </c>
    </row>
    <row r="56" spans="1:11" outlineLevel="2" x14ac:dyDescent="0.2">
      <c r="A56" s="4">
        <v>552</v>
      </c>
      <c r="B56" s="8" t="s">
        <v>436</v>
      </c>
      <c r="C56" s="8" t="s">
        <v>9</v>
      </c>
      <c r="D56" s="9" t="s">
        <v>134</v>
      </c>
      <c r="E56" s="8" t="s">
        <v>51</v>
      </c>
      <c r="F56" s="8" t="s">
        <v>130</v>
      </c>
      <c r="G56" s="1" t="s">
        <v>14</v>
      </c>
      <c r="H56" s="1" t="s">
        <v>16</v>
      </c>
      <c r="I56" s="6">
        <v>15</v>
      </c>
      <c r="J56" s="12">
        <v>75.543778169014104</v>
      </c>
      <c r="K56" s="3">
        <f t="shared" si="1"/>
        <v>1133.1566725352116</v>
      </c>
    </row>
    <row r="57" spans="1:11" outlineLevel="2" x14ac:dyDescent="0.2">
      <c r="A57" s="4">
        <v>553</v>
      </c>
      <c r="B57" s="8" t="s">
        <v>436</v>
      </c>
      <c r="C57" s="8" t="s">
        <v>9</v>
      </c>
      <c r="D57" s="9" t="s">
        <v>135</v>
      </c>
      <c r="E57" s="8" t="s">
        <v>51</v>
      </c>
      <c r="F57" s="8" t="s">
        <v>130</v>
      </c>
      <c r="G57" s="1" t="s">
        <v>14</v>
      </c>
      <c r="H57" s="1" t="s">
        <v>16</v>
      </c>
      <c r="I57" s="6">
        <v>108</v>
      </c>
      <c r="J57" s="12">
        <v>30.599449275362318</v>
      </c>
      <c r="K57" s="3">
        <f t="shared" si="1"/>
        <v>3304.7405217391301</v>
      </c>
    </row>
    <row r="58" spans="1:11" outlineLevel="2" x14ac:dyDescent="0.2">
      <c r="A58" s="4">
        <v>554</v>
      </c>
      <c r="B58" s="8" t="s">
        <v>436</v>
      </c>
      <c r="C58" s="8" t="s">
        <v>9</v>
      </c>
      <c r="D58" s="9" t="s">
        <v>136</v>
      </c>
      <c r="E58" s="8" t="s">
        <v>51</v>
      </c>
      <c r="F58" s="8" t="s">
        <v>130</v>
      </c>
      <c r="G58" s="1" t="s">
        <v>14</v>
      </c>
      <c r="H58" s="1" t="s">
        <v>16</v>
      </c>
      <c r="I58" s="6">
        <v>2</v>
      </c>
      <c r="J58" s="12">
        <v>75.543778169014104</v>
      </c>
      <c r="K58" s="3">
        <f t="shared" si="1"/>
        <v>151.08755633802821</v>
      </c>
    </row>
    <row r="59" spans="1:11" outlineLevel="2" x14ac:dyDescent="0.2">
      <c r="A59" s="4">
        <v>555</v>
      </c>
      <c r="B59" s="8" t="s">
        <v>436</v>
      </c>
      <c r="C59" s="8" t="s">
        <v>9</v>
      </c>
      <c r="D59" s="9" t="s">
        <v>137</v>
      </c>
      <c r="E59" s="8" t="s">
        <v>51</v>
      </c>
      <c r="F59" s="8" t="s">
        <v>130</v>
      </c>
      <c r="G59" s="1" t="s">
        <v>14</v>
      </c>
      <c r="H59" s="1" t="s">
        <v>16</v>
      </c>
      <c r="I59" s="6">
        <v>42</v>
      </c>
      <c r="J59" s="12">
        <v>75.543778169014104</v>
      </c>
      <c r="K59" s="3">
        <f t="shared" si="1"/>
        <v>3172.8386830985924</v>
      </c>
    </row>
    <row r="60" spans="1:11" outlineLevel="2" x14ac:dyDescent="0.2">
      <c r="A60" s="4">
        <v>557</v>
      </c>
      <c r="B60" s="8" t="s">
        <v>436</v>
      </c>
      <c r="C60" s="8" t="s">
        <v>9</v>
      </c>
      <c r="D60" s="9" t="s">
        <v>138</v>
      </c>
      <c r="E60" s="8" t="s">
        <v>51</v>
      </c>
      <c r="F60" s="8" t="s">
        <v>130</v>
      </c>
      <c r="G60" s="1" t="s">
        <v>14</v>
      </c>
      <c r="H60" s="1" t="s">
        <v>16</v>
      </c>
      <c r="I60" s="6">
        <v>34</v>
      </c>
      <c r="J60" s="12">
        <v>75.543778169014104</v>
      </c>
      <c r="K60" s="3">
        <f t="shared" si="1"/>
        <v>2568.4884577464795</v>
      </c>
    </row>
    <row r="61" spans="1:11" outlineLevel="2" x14ac:dyDescent="0.2">
      <c r="A61" s="4">
        <v>558</v>
      </c>
      <c r="B61" s="8" t="s">
        <v>436</v>
      </c>
      <c r="C61" s="8" t="s">
        <v>9</v>
      </c>
      <c r="D61" s="9" t="s">
        <v>139</v>
      </c>
      <c r="E61" s="8" t="s">
        <v>51</v>
      </c>
      <c r="F61" s="8" t="s">
        <v>130</v>
      </c>
      <c r="G61" s="1" t="s">
        <v>14</v>
      </c>
      <c r="H61" s="1" t="s">
        <v>16</v>
      </c>
      <c r="I61" s="6">
        <v>2</v>
      </c>
      <c r="J61" s="12">
        <v>75.543778169014104</v>
      </c>
      <c r="K61" s="3">
        <f t="shared" si="1"/>
        <v>151.08755633802821</v>
      </c>
    </row>
    <row r="62" spans="1:11" outlineLevel="2" x14ac:dyDescent="0.2">
      <c r="A62" s="4">
        <v>559</v>
      </c>
      <c r="B62" s="8" t="s">
        <v>436</v>
      </c>
      <c r="C62" s="8" t="s">
        <v>9</v>
      </c>
      <c r="D62" s="9" t="s">
        <v>140</v>
      </c>
      <c r="E62" s="8" t="s">
        <v>51</v>
      </c>
      <c r="F62" s="8" t="s">
        <v>130</v>
      </c>
      <c r="G62" s="1" t="s">
        <v>14</v>
      </c>
      <c r="H62" s="1" t="s">
        <v>16</v>
      </c>
      <c r="I62" s="6">
        <v>18</v>
      </c>
      <c r="J62" s="12">
        <v>75.543778169014104</v>
      </c>
      <c r="K62" s="3">
        <f t="shared" si="1"/>
        <v>1359.7880070422539</v>
      </c>
    </row>
    <row r="63" spans="1:11" outlineLevel="2" x14ac:dyDescent="0.2">
      <c r="A63" s="4">
        <v>561</v>
      </c>
      <c r="B63" s="8" t="s">
        <v>436</v>
      </c>
      <c r="C63" s="8" t="s">
        <v>9</v>
      </c>
      <c r="D63" s="9" t="s">
        <v>141</v>
      </c>
      <c r="E63" s="8" t="s">
        <v>51</v>
      </c>
      <c r="F63" s="8" t="s">
        <v>130</v>
      </c>
      <c r="G63" s="1" t="s">
        <v>14</v>
      </c>
      <c r="H63" s="1" t="s">
        <v>16</v>
      </c>
      <c r="I63" s="6">
        <v>2</v>
      </c>
      <c r="J63" s="12">
        <v>75.543778169014104</v>
      </c>
      <c r="K63" s="3">
        <f t="shared" si="1"/>
        <v>151.08755633802821</v>
      </c>
    </row>
    <row r="64" spans="1:11" outlineLevel="2" x14ac:dyDescent="0.2">
      <c r="A64" s="4">
        <v>564</v>
      </c>
      <c r="B64" s="8" t="s">
        <v>436</v>
      </c>
      <c r="C64" s="8" t="s">
        <v>9</v>
      </c>
      <c r="D64" s="9" t="s">
        <v>142</v>
      </c>
      <c r="E64" s="8" t="s">
        <v>51</v>
      </c>
      <c r="F64" s="8" t="s">
        <v>130</v>
      </c>
      <c r="G64" s="1" t="s">
        <v>14</v>
      </c>
      <c r="H64" s="1" t="s">
        <v>16</v>
      </c>
      <c r="I64" s="6">
        <v>33</v>
      </c>
      <c r="J64" s="12">
        <v>75.543778169014104</v>
      </c>
      <c r="K64" s="3">
        <f t="shared" si="1"/>
        <v>2492.9446795774656</v>
      </c>
    </row>
    <row r="65" spans="1:11" outlineLevel="1" x14ac:dyDescent="0.2">
      <c r="B65" s="48" t="str">
        <f>B64</f>
        <v>Handset</v>
      </c>
      <c r="C65" s="48" t="str">
        <f>C64</f>
        <v>Finished Good</v>
      </c>
      <c r="D65" s="39"/>
      <c r="E65" s="39" t="str">
        <f>E64</f>
        <v>LG</v>
      </c>
      <c r="F65" s="48" t="s">
        <v>461</v>
      </c>
      <c r="G65" s="39" t="str">
        <f>G64</f>
        <v>GSM</v>
      </c>
      <c r="H65" s="39" t="str">
        <f>H64</f>
        <v>3G</v>
      </c>
      <c r="I65" s="40">
        <f>SUBTOTAL(9,I55:I64)</f>
        <v>257</v>
      </c>
      <c r="J65" s="49">
        <f>J64</f>
        <v>75.543778169014104</v>
      </c>
      <c r="K65" s="41">
        <f>SUBTOTAL(9,K55:K64)</f>
        <v>14561.96779075322</v>
      </c>
    </row>
    <row r="66" spans="1:11" outlineLevel="2" x14ac:dyDescent="0.2">
      <c r="A66" s="4">
        <v>226</v>
      </c>
      <c r="B66" s="8" t="s">
        <v>436</v>
      </c>
      <c r="C66" s="9" t="s">
        <v>9</v>
      </c>
      <c r="D66" s="9" t="s">
        <v>149</v>
      </c>
      <c r="E66" s="9" t="s">
        <v>51</v>
      </c>
      <c r="F66" s="9" t="s">
        <v>148</v>
      </c>
      <c r="G66" s="1" t="s">
        <v>14</v>
      </c>
      <c r="H66" s="1" t="s">
        <v>80</v>
      </c>
      <c r="I66" s="6">
        <v>79</v>
      </c>
      <c r="J66" s="12">
        <v>82.290246575342465</v>
      </c>
      <c r="K66" s="3">
        <f t="shared" si="1"/>
        <v>6500.9294794520547</v>
      </c>
    </row>
    <row r="67" spans="1:11" outlineLevel="2" x14ac:dyDescent="0.2">
      <c r="A67" s="4">
        <v>227</v>
      </c>
      <c r="B67" s="8" t="s">
        <v>436</v>
      </c>
      <c r="C67" s="9" t="s">
        <v>9</v>
      </c>
      <c r="D67" s="9" t="s">
        <v>150</v>
      </c>
      <c r="E67" s="9" t="s">
        <v>51</v>
      </c>
      <c r="F67" s="9" t="s">
        <v>148</v>
      </c>
      <c r="G67" s="1" t="s">
        <v>14</v>
      </c>
      <c r="H67" s="1" t="s">
        <v>80</v>
      </c>
      <c r="I67" s="6">
        <v>12</v>
      </c>
      <c r="J67" s="12">
        <v>82.290246575342465</v>
      </c>
      <c r="K67" s="3">
        <f t="shared" si="1"/>
        <v>987.48295890410964</v>
      </c>
    </row>
    <row r="68" spans="1:11" outlineLevel="2" x14ac:dyDescent="0.2">
      <c r="A68" s="4">
        <v>10</v>
      </c>
      <c r="B68" s="8" t="s">
        <v>436</v>
      </c>
      <c r="C68" s="9" t="s">
        <v>9</v>
      </c>
      <c r="D68" s="9" t="s">
        <v>151</v>
      </c>
      <c r="E68" s="9" t="s">
        <v>51</v>
      </c>
      <c r="F68" s="9" t="s">
        <v>148</v>
      </c>
      <c r="G68" s="1" t="s">
        <v>14</v>
      </c>
      <c r="H68" s="1" t="s">
        <v>80</v>
      </c>
      <c r="I68" s="6">
        <v>5</v>
      </c>
      <c r="J68" s="12">
        <v>82.290246575342465</v>
      </c>
      <c r="K68" s="3">
        <f t="shared" si="1"/>
        <v>411.45123287671231</v>
      </c>
    </row>
    <row r="69" spans="1:11" outlineLevel="2" x14ac:dyDescent="0.2">
      <c r="A69" s="4">
        <v>228</v>
      </c>
      <c r="B69" s="8" t="s">
        <v>436</v>
      </c>
      <c r="C69" s="9" t="s">
        <v>9</v>
      </c>
      <c r="D69" s="9" t="s">
        <v>152</v>
      </c>
      <c r="E69" s="9" t="s">
        <v>51</v>
      </c>
      <c r="F69" s="9" t="s">
        <v>148</v>
      </c>
      <c r="G69" s="1" t="s">
        <v>14</v>
      </c>
      <c r="H69" s="1" t="s">
        <v>80</v>
      </c>
      <c r="I69" s="6">
        <v>1</v>
      </c>
      <c r="J69" s="12">
        <v>82.290246575342465</v>
      </c>
      <c r="K69" s="3">
        <f t="shared" si="1"/>
        <v>82.290246575342465</v>
      </c>
    </row>
    <row r="70" spans="1:11" outlineLevel="2" x14ac:dyDescent="0.2">
      <c r="A70" s="4">
        <v>229</v>
      </c>
      <c r="B70" s="8" t="s">
        <v>436</v>
      </c>
      <c r="C70" s="9" t="s">
        <v>9</v>
      </c>
      <c r="D70" s="9" t="s">
        <v>153</v>
      </c>
      <c r="E70" s="9" t="s">
        <v>51</v>
      </c>
      <c r="F70" s="9" t="s">
        <v>148</v>
      </c>
      <c r="G70" s="1" t="s">
        <v>14</v>
      </c>
      <c r="H70" s="1" t="s">
        <v>80</v>
      </c>
      <c r="I70" s="6">
        <v>4</v>
      </c>
      <c r="J70" s="12">
        <v>82.290246575342465</v>
      </c>
      <c r="K70" s="3">
        <f t="shared" si="1"/>
        <v>329.16098630136986</v>
      </c>
    </row>
    <row r="71" spans="1:11" outlineLevel="2" x14ac:dyDescent="0.2">
      <c r="A71" s="4">
        <v>230</v>
      </c>
      <c r="B71" s="8" t="s">
        <v>436</v>
      </c>
      <c r="C71" s="9" t="s">
        <v>9</v>
      </c>
      <c r="D71" s="9" t="s">
        <v>154</v>
      </c>
      <c r="E71" s="9" t="s">
        <v>51</v>
      </c>
      <c r="F71" s="9" t="s">
        <v>148</v>
      </c>
      <c r="G71" s="1" t="s">
        <v>14</v>
      </c>
      <c r="H71" s="1" t="s">
        <v>80</v>
      </c>
      <c r="I71" s="6">
        <v>5</v>
      </c>
      <c r="J71" s="12">
        <v>82.290246575342465</v>
      </c>
      <c r="K71" s="3">
        <f t="shared" si="1"/>
        <v>411.45123287671231</v>
      </c>
    </row>
    <row r="72" spans="1:11" outlineLevel="2" x14ac:dyDescent="0.2">
      <c r="A72" s="4">
        <v>231</v>
      </c>
      <c r="B72" s="8" t="s">
        <v>436</v>
      </c>
      <c r="C72" s="9" t="s">
        <v>9</v>
      </c>
      <c r="D72" s="9" t="s">
        <v>155</v>
      </c>
      <c r="E72" s="9" t="s">
        <v>51</v>
      </c>
      <c r="F72" s="9" t="s">
        <v>148</v>
      </c>
      <c r="G72" s="1" t="s">
        <v>14</v>
      </c>
      <c r="H72" s="1" t="s">
        <v>80</v>
      </c>
      <c r="I72" s="6">
        <v>39</v>
      </c>
      <c r="J72" s="12">
        <v>82.290246575342465</v>
      </c>
      <c r="K72" s="3">
        <f t="shared" si="1"/>
        <v>3209.3196164383562</v>
      </c>
    </row>
    <row r="73" spans="1:11" outlineLevel="2" x14ac:dyDescent="0.2">
      <c r="A73" s="4">
        <v>56</v>
      </c>
      <c r="B73" s="8" t="s">
        <v>436</v>
      </c>
      <c r="C73" s="9" t="s">
        <v>9</v>
      </c>
      <c r="D73" s="9" t="s">
        <v>156</v>
      </c>
      <c r="E73" s="8" t="s">
        <v>51</v>
      </c>
      <c r="F73" s="8" t="s">
        <v>148</v>
      </c>
      <c r="G73" s="1" t="s">
        <v>14</v>
      </c>
      <c r="H73" s="1" t="s">
        <v>80</v>
      </c>
      <c r="I73" s="6">
        <v>8</v>
      </c>
      <c r="J73" s="12">
        <v>80.894543785310745</v>
      </c>
      <c r="K73" s="3">
        <f t="shared" si="1"/>
        <v>647.15635028248596</v>
      </c>
    </row>
    <row r="74" spans="1:11" outlineLevel="2" x14ac:dyDescent="0.2">
      <c r="A74" s="4">
        <v>392</v>
      </c>
      <c r="B74" s="8" t="s">
        <v>436</v>
      </c>
      <c r="C74" s="9" t="s">
        <v>9</v>
      </c>
      <c r="D74" s="9" t="s">
        <v>156</v>
      </c>
      <c r="E74" s="9" t="s">
        <v>51</v>
      </c>
      <c r="F74" s="9" t="s">
        <v>148</v>
      </c>
      <c r="G74" s="1" t="s">
        <v>14</v>
      </c>
      <c r="H74" s="1" t="s">
        <v>80</v>
      </c>
      <c r="I74" s="6">
        <v>2</v>
      </c>
      <c r="J74" s="12">
        <v>80.894543785310745</v>
      </c>
      <c r="K74" s="3">
        <f t="shared" si="1"/>
        <v>161.78908757062149</v>
      </c>
    </row>
    <row r="75" spans="1:11" outlineLevel="2" x14ac:dyDescent="0.2">
      <c r="A75" s="4">
        <v>393</v>
      </c>
      <c r="B75" s="8" t="s">
        <v>436</v>
      </c>
      <c r="C75" s="9" t="s">
        <v>9</v>
      </c>
      <c r="D75" s="9" t="s">
        <v>157</v>
      </c>
      <c r="E75" s="8" t="s">
        <v>51</v>
      </c>
      <c r="F75" s="8" t="s">
        <v>148</v>
      </c>
      <c r="G75" s="1" t="s">
        <v>14</v>
      </c>
      <c r="H75" s="1" t="s">
        <v>80</v>
      </c>
      <c r="I75" s="6">
        <v>105</v>
      </c>
      <c r="J75" s="12">
        <v>80.894543785310745</v>
      </c>
      <c r="K75" s="3">
        <f t="shared" si="1"/>
        <v>8493.9270974576284</v>
      </c>
    </row>
    <row r="76" spans="1:11" outlineLevel="2" x14ac:dyDescent="0.2">
      <c r="A76" s="4">
        <v>57</v>
      </c>
      <c r="B76" s="8" t="s">
        <v>436</v>
      </c>
      <c r="C76" s="9" t="s">
        <v>9</v>
      </c>
      <c r="D76" s="9" t="s">
        <v>158</v>
      </c>
      <c r="E76" s="9" t="s">
        <v>51</v>
      </c>
      <c r="F76" s="9" t="s">
        <v>148</v>
      </c>
      <c r="G76" s="1" t="s">
        <v>14</v>
      </c>
      <c r="H76" s="1" t="s">
        <v>80</v>
      </c>
      <c r="I76" s="6">
        <v>147</v>
      </c>
      <c r="J76" s="12">
        <v>80.894543785310745</v>
      </c>
      <c r="K76" s="3">
        <f t="shared" si="1"/>
        <v>11891.497936440679</v>
      </c>
    </row>
    <row r="77" spans="1:11" outlineLevel="2" x14ac:dyDescent="0.2">
      <c r="A77" s="4">
        <v>395</v>
      </c>
      <c r="B77" s="8" t="s">
        <v>436</v>
      </c>
      <c r="C77" s="9" t="s">
        <v>9</v>
      </c>
      <c r="D77" s="9" t="s">
        <v>158</v>
      </c>
      <c r="E77" s="9" t="s">
        <v>51</v>
      </c>
      <c r="F77" s="9" t="s">
        <v>148</v>
      </c>
      <c r="G77" s="1" t="s">
        <v>14</v>
      </c>
      <c r="H77" s="1" t="s">
        <v>80</v>
      </c>
      <c r="I77" s="6">
        <v>331</v>
      </c>
      <c r="J77" s="12">
        <v>80.894543785310745</v>
      </c>
      <c r="K77" s="3">
        <f t="shared" si="1"/>
        <v>26776.093992937858</v>
      </c>
    </row>
    <row r="78" spans="1:11" outlineLevel="1" x14ac:dyDescent="0.2">
      <c r="B78" s="48" t="str">
        <f>B77</f>
        <v>Handset</v>
      </c>
      <c r="C78" s="48" t="str">
        <f>C77</f>
        <v>Finished Good</v>
      </c>
      <c r="D78" s="39"/>
      <c r="E78" s="39" t="str">
        <f>E77</f>
        <v>LG</v>
      </c>
      <c r="F78" s="39" t="s">
        <v>462</v>
      </c>
      <c r="G78" s="39" t="str">
        <f>G77</f>
        <v>GSM</v>
      </c>
      <c r="H78" s="39" t="str">
        <f>H77</f>
        <v>2G</v>
      </c>
      <c r="I78" s="40">
        <f>SUBTOTAL(9,I66:I77)</f>
        <v>738</v>
      </c>
      <c r="J78" s="49">
        <f>J77</f>
        <v>80.894543785310745</v>
      </c>
      <c r="K78" s="41">
        <f>SUBTOTAL(9,K66:K77)</f>
        <v>59902.550218113931</v>
      </c>
    </row>
    <row r="79" spans="1:11" outlineLevel="2" x14ac:dyDescent="0.2">
      <c r="A79" s="4">
        <v>235</v>
      </c>
      <c r="B79" s="8" t="s">
        <v>436</v>
      </c>
      <c r="C79" s="9" t="s">
        <v>9</v>
      </c>
      <c r="D79" s="9" t="s">
        <v>165</v>
      </c>
      <c r="E79" s="9" t="s">
        <v>51</v>
      </c>
      <c r="F79" s="9" t="s">
        <v>164</v>
      </c>
      <c r="G79" s="1" t="s">
        <v>14</v>
      </c>
      <c r="H79" s="1" t="s">
        <v>16</v>
      </c>
      <c r="I79" s="6">
        <v>136</v>
      </c>
      <c r="J79" s="12">
        <v>126.19973657289005</v>
      </c>
      <c r="K79" s="3">
        <f t="shared" si="1"/>
        <v>17163.164173913046</v>
      </c>
    </row>
    <row r="80" spans="1:11" outlineLevel="2" x14ac:dyDescent="0.2">
      <c r="A80" s="4">
        <v>12</v>
      </c>
      <c r="B80" s="8" t="s">
        <v>436</v>
      </c>
      <c r="C80" s="9" t="s">
        <v>9</v>
      </c>
      <c r="D80" s="9" t="s">
        <v>166</v>
      </c>
      <c r="E80" s="9" t="s">
        <v>51</v>
      </c>
      <c r="F80" s="9" t="s">
        <v>164</v>
      </c>
      <c r="G80" s="1" t="s">
        <v>14</v>
      </c>
      <c r="H80" s="1" t="s">
        <v>16</v>
      </c>
      <c r="I80" s="6">
        <v>6</v>
      </c>
      <c r="J80" s="12">
        <v>126.19973657289005</v>
      </c>
      <c r="K80" s="3">
        <f t="shared" si="1"/>
        <v>757.19841943734025</v>
      </c>
    </row>
    <row r="81" spans="1:11" outlineLevel="2" x14ac:dyDescent="0.2">
      <c r="A81" s="4">
        <v>236</v>
      </c>
      <c r="B81" s="8" t="s">
        <v>436</v>
      </c>
      <c r="C81" s="9" t="s">
        <v>9</v>
      </c>
      <c r="D81" s="9" t="s">
        <v>167</v>
      </c>
      <c r="E81" s="9" t="s">
        <v>51</v>
      </c>
      <c r="F81" s="9" t="s">
        <v>164</v>
      </c>
      <c r="G81" s="1" t="s">
        <v>14</v>
      </c>
      <c r="H81" s="1" t="s">
        <v>16</v>
      </c>
      <c r="I81" s="6">
        <v>5</v>
      </c>
      <c r="J81" s="12">
        <v>126.19973657289005</v>
      </c>
      <c r="K81" s="3">
        <f t="shared" si="1"/>
        <v>630.99868286445019</v>
      </c>
    </row>
    <row r="82" spans="1:11" outlineLevel="2" x14ac:dyDescent="0.2">
      <c r="A82" s="4">
        <v>237</v>
      </c>
      <c r="B82" s="8" t="s">
        <v>436</v>
      </c>
      <c r="C82" s="9" t="s">
        <v>9</v>
      </c>
      <c r="D82" s="9" t="s">
        <v>168</v>
      </c>
      <c r="E82" s="9" t="s">
        <v>51</v>
      </c>
      <c r="F82" s="9" t="s">
        <v>164</v>
      </c>
      <c r="G82" s="1" t="s">
        <v>14</v>
      </c>
      <c r="H82" s="1" t="s">
        <v>16</v>
      </c>
      <c r="I82" s="6">
        <v>9</v>
      </c>
      <c r="J82" s="12">
        <v>126.19973657289005</v>
      </c>
      <c r="K82" s="3">
        <f t="shared" si="1"/>
        <v>1135.7976291560103</v>
      </c>
    </row>
    <row r="83" spans="1:11" outlineLevel="2" x14ac:dyDescent="0.2">
      <c r="A83" s="4">
        <v>238</v>
      </c>
      <c r="B83" s="8" t="s">
        <v>436</v>
      </c>
      <c r="C83" s="9" t="s">
        <v>9</v>
      </c>
      <c r="D83" s="9" t="s">
        <v>169</v>
      </c>
      <c r="E83" s="9" t="s">
        <v>51</v>
      </c>
      <c r="F83" s="9" t="s">
        <v>164</v>
      </c>
      <c r="G83" s="1" t="s">
        <v>14</v>
      </c>
      <c r="H83" s="1" t="s">
        <v>16</v>
      </c>
      <c r="I83" s="6">
        <v>5</v>
      </c>
      <c r="J83" s="12">
        <v>126.19973657289005</v>
      </c>
      <c r="K83" s="3">
        <f t="shared" si="1"/>
        <v>630.99868286445019</v>
      </c>
    </row>
    <row r="84" spans="1:11" outlineLevel="2" x14ac:dyDescent="0.2">
      <c r="A84" s="4">
        <v>13</v>
      </c>
      <c r="B84" s="8" t="s">
        <v>436</v>
      </c>
      <c r="C84" s="9" t="s">
        <v>9</v>
      </c>
      <c r="D84" s="9" t="s">
        <v>170</v>
      </c>
      <c r="E84" s="9" t="s">
        <v>51</v>
      </c>
      <c r="F84" s="9" t="s">
        <v>164</v>
      </c>
      <c r="G84" s="1" t="s">
        <v>14</v>
      </c>
      <c r="H84" s="1" t="s">
        <v>16</v>
      </c>
      <c r="I84" s="6">
        <v>151</v>
      </c>
      <c r="J84" s="12">
        <v>126.19973657289005</v>
      </c>
      <c r="K84" s="3">
        <f t="shared" si="1"/>
        <v>19056.160222506398</v>
      </c>
    </row>
    <row r="85" spans="1:11" outlineLevel="2" x14ac:dyDescent="0.2">
      <c r="A85" s="4">
        <v>239</v>
      </c>
      <c r="B85" s="8" t="s">
        <v>436</v>
      </c>
      <c r="C85" s="9" t="s">
        <v>9</v>
      </c>
      <c r="D85" s="9" t="s">
        <v>171</v>
      </c>
      <c r="E85" s="9" t="s">
        <v>51</v>
      </c>
      <c r="F85" s="9" t="s">
        <v>164</v>
      </c>
      <c r="G85" s="1" t="s">
        <v>14</v>
      </c>
      <c r="H85" s="1" t="s">
        <v>16</v>
      </c>
      <c r="I85" s="6">
        <v>3</v>
      </c>
      <c r="J85" s="12">
        <v>126.19973657289005</v>
      </c>
      <c r="K85" s="3">
        <f t="shared" si="1"/>
        <v>378.59920971867012</v>
      </c>
    </row>
    <row r="86" spans="1:11" outlineLevel="2" x14ac:dyDescent="0.2">
      <c r="A86" s="4">
        <v>58</v>
      </c>
      <c r="B86" s="8" t="s">
        <v>436</v>
      </c>
      <c r="C86" s="9" t="s">
        <v>9</v>
      </c>
      <c r="D86" s="9" t="s">
        <v>172</v>
      </c>
      <c r="E86" s="9" t="s">
        <v>51</v>
      </c>
      <c r="F86" s="9" t="s">
        <v>164</v>
      </c>
      <c r="G86" s="1" t="s">
        <v>14</v>
      </c>
      <c r="H86" s="1" t="s">
        <v>16</v>
      </c>
      <c r="I86" s="6">
        <v>25</v>
      </c>
      <c r="J86" s="12">
        <v>125.35050000000001</v>
      </c>
      <c r="K86" s="3">
        <f t="shared" si="1"/>
        <v>3133.7625000000003</v>
      </c>
    </row>
    <row r="87" spans="1:11" outlineLevel="2" x14ac:dyDescent="0.2">
      <c r="A87" s="4">
        <v>396</v>
      </c>
      <c r="B87" s="8" t="s">
        <v>436</v>
      </c>
      <c r="C87" s="9" t="s">
        <v>9</v>
      </c>
      <c r="D87" s="9" t="s">
        <v>172</v>
      </c>
      <c r="E87" s="9" t="s">
        <v>51</v>
      </c>
      <c r="F87" s="9" t="s">
        <v>164</v>
      </c>
      <c r="G87" s="1" t="s">
        <v>14</v>
      </c>
      <c r="H87" s="1" t="s">
        <v>16</v>
      </c>
      <c r="I87" s="6">
        <v>20</v>
      </c>
      <c r="J87" s="12">
        <v>125.35050000000001</v>
      </c>
      <c r="K87" s="3">
        <f t="shared" si="1"/>
        <v>2507.0100000000002</v>
      </c>
    </row>
    <row r="88" spans="1:11" outlineLevel="1" x14ac:dyDescent="0.2">
      <c r="B88" s="48" t="str">
        <f>B87</f>
        <v>Handset</v>
      </c>
      <c r="C88" s="48" t="str">
        <f>C87</f>
        <v>Finished Good</v>
      </c>
      <c r="D88" s="39"/>
      <c r="E88" s="39" t="str">
        <f>E87</f>
        <v>LG</v>
      </c>
      <c r="F88" s="39" t="s">
        <v>463</v>
      </c>
      <c r="G88" s="39" t="str">
        <f>G87</f>
        <v>GSM</v>
      </c>
      <c r="H88" s="39" t="str">
        <f>H87</f>
        <v>3G</v>
      </c>
      <c r="I88" s="40">
        <f>SUBTOTAL(9,I79:I87)</f>
        <v>360</v>
      </c>
      <c r="J88" s="49">
        <f>J87</f>
        <v>125.35050000000001</v>
      </c>
      <c r="K88" s="41">
        <f>SUBTOTAL(9,K79:K87)</f>
        <v>45393.689520460364</v>
      </c>
    </row>
    <row r="89" spans="1:11" outlineLevel="2" x14ac:dyDescent="0.2">
      <c r="A89" s="4">
        <v>245</v>
      </c>
      <c r="B89" s="8" t="s">
        <v>436</v>
      </c>
      <c r="C89" s="9" t="s">
        <v>9</v>
      </c>
      <c r="D89" s="9" t="s">
        <v>177</v>
      </c>
      <c r="E89" s="9" t="s">
        <v>51</v>
      </c>
      <c r="F89" s="9" t="s">
        <v>176</v>
      </c>
      <c r="G89" s="1" t="s">
        <v>14</v>
      </c>
      <c r="H89" s="1" t="s">
        <v>23</v>
      </c>
      <c r="I89" s="6">
        <v>1</v>
      </c>
      <c r="J89" s="12">
        <v>179.64100000000002</v>
      </c>
      <c r="K89" s="3">
        <f t="shared" ref="K89:K138" si="2">J89*I89</f>
        <v>179.64100000000002</v>
      </c>
    </row>
    <row r="90" spans="1:11" outlineLevel="2" x14ac:dyDescent="0.2">
      <c r="A90" s="4">
        <v>401</v>
      </c>
      <c r="B90" s="8" t="s">
        <v>436</v>
      </c>
      <c r="C90" s="9" t="s">
        <v>9</v>
      </c>
      <c r="D90" s="9" t="s">
        <v>178</v>
      </c>
      <c r="E90" s="8" t="s">
        <v>51</v>
      </c>
      <c r="F90" s="8" t="s">
        <v>176</v>
      </c>
      <c r="G90" s="1" t="s">
        <v>14</v>
      </c>
      <c r="H90" s="1" t="s">
        <v>23</v>
      </c>
      <c r="I90" s="6">
        <v>7</v>
      </c>
      <c r="J90" s="12">
        <v>179.63817142857144</v>
      </c>
      <c r="K90" s="3">
        <f t="shared" si="2"/>
        <v>1257.4672</v>
      </c>
    </row>
    <row r="91" spans="1:11" outlineLevel="2" x14ac:dyDescent="0.2">
      <c r="A91" s="4">
        <v>61</v>
      </c>
      <c r="B91" s="8" t="s">
        <v>436</v>
      </c>
      <c r="C91" s="9" t="s">
        <v>9</v>
      </c>
      <c r="D91" s="9" t="s">
        <v>179</v>
      </c>
      <c r="E91" s="9" t="s">
        <v>51</v>
      </c>
      <c r="F91" s="9" t="s">
        <v>176</v>
      </c>
      <c r="G91" s="1" t="s">
        <v>14</v>
      </c>
      <c r="H91" s="1" t="s">
        <v>23</v>
      </c>
      <c r="I91" s="6">
        <v>81</v>
      </c>
      <c r="J91" s="12">
        <v>179.63817142857144</v>
      </c>
      <c r="K91" s="3">
        <f t="shared" si="2"/>
        <v>14550.691885714286</v>
      </c>
    </row>
    <row r="92" spans="1:11" outlineLevel="1" x14ac:dyDescent="0.2">
      <c r="B92" s="48" t="str">
        <f>B91</f>
        <v>Handset</v>
      </c>
      <c r="C92" s="48" t="str">
        <f>C91</f>
        <v>Finished Good</v>
      </c>
      <c r="D92" s="39"/>
      <c r="E92" s="39" t="str">
        <f>E91</f>
        <v>LG</v>
      </c>
      <c r="F92" s="39" t="s">
        <v>464</v>
      </c>
      <c r="G92" s="39" t="str">
        <f>G91</f>
        <v>GSM</v>
      </c>
      <c r="H92" s="39" t="str">
        <f>H91</f>
        <v>3G-HSDPA</v>
      </c>
      <c r="I92" s="40">
        <f>SUBTOTAL(9,I89:I91)</f>
        <v>89</v>
      </c>
      <c r="J92" s="49">
        <f>J91</f>
        <v>179.63817142857144</v>
      </c>
      <c r="K92" s="41">
        <f>SUBTOTAL(9,K89:K91)</f>
        <v>15987.800085714287</v>
      </c>
    </row>
    <row r="93" spans="1:11" outlineLevel="2" x14ac:dyDescent="0.2">
      <c r="A93" s="4">
        <v>260</v>
      </c>
      <c r="B93" s="8" t="s">
        <v>436</v>
      </c>
      <c r="C93" s="9" t="s">
        <v>9</v>
      </c>
      <c r="D93" s="9" t="s">
        <v>182</v>
      </c>
      <c r="E93" s="9" t="s">
        <v>51</v>
      </c>
      <c r="F93" s="9" t="s">
        <v>181</v>
      </c>
      <c r="G93" s="1" t="s">
        <v>14</v>
      </c>
      <c r="H93" s="1" t="s">
        <v>23</v>
      </c>
      <c r="I93" s="6">
        <v>3</v>
      </c>
      <c r="J93" s="12">
        <v>265.18433333333337</v>
      </c>
      <c r="K93" s="3">
        <f t="shared" si="2"/>
        <v>795.55300000000011</v>
      </c>
    </row>
    <row r="94" spans="1:11" outlineLevel="2" x14ac:dyDescent="0.2">
      <c r="A94" s="4">
        <v>65</v>
      </c>
      <c r="B94" s="8" t="s">
        <v>436</v>
      </c>
      <c r="C94" s="9" t="s">
        <v>9</v>
      </c>
      <c r="D94" s="9" t="s">
        <v>183</v>
      </c>
      <c r="E94" s="9" t="s">
        <v>51</v>
      </c>
      <c r="F94" s="9" t="s">
        <v>181</v>
      </c>
      <c r="G94" s="1" t="s">
        <v>14</v>
      </c>
      <c r="H94" s="1" t="s">
        <v>23</v>
      </c>
      <c r="I94" s="6">
        <v>20</v>
      </c>
      <c r="J94" s="12">
        <v>265.50382692307693</v>
      </c>
      <c r="K94" s="3">
        <f t="shared" si="2"/>
        <v>5310.0765384615388</v>
      </c>
    </row>
    <row r="95" spans="1:11" outlineLevel="2" x14ac:dyDescent="0.2">
      <c r="A95" s="4">
        <v>410</v>
      </c>
      <c r="B95" s="8" t="s">
        <v>436</v>
      </c>
      <c r="C95" s="9" t="s">
        <v>9</v>
      </c>
      <c r="D95" s="9" t="s">
        <v>183</v>
      </c>
      <c r="E95" s="9" t="s">
        <v>51</v>
      </c>
      <c r="F95" s="9" t="s">
        <v>181</v>
      </c>
      <c r="G95" s="1" t="s">
        <v>14</v>
      </c>
      <c r="H95" s="1" t="s">
        <v>23</v>
      </c>
      <c r="I95" s="6">
        <v>18</v>
      </c>
      <c r="J95" s="12">
        <v>265.50382692307693</v>
      </c>
      <c r="K95" s="3">
        <f t="shared" si="2"/>
        <v>4779.0688846153844</v>
      </c>
    </row>
    <row r="96" spans="1:11" outlineLevel="1" x14ac:dyDescent="0.2">
      <c r="B96" s="48" t="str">
        <f>B95</f>
        <v>Handset</v>
      </c>
      <c r="C96" s="48" t="str">
        <f>C95</f>
        <v>Finished Good</v>
      </c>
      <c r="D96" s="39"/>
      <c r="E96" s="39" t="str">
        <f>E95</f>
        <v>LG</v>
      </c>
      <c r="F96" s="39" t="s">
        <v>465</v>
      </c>
      <c r="G96" s="39" t="str">
        <f>G95</f>
        <v>GSM</v>
      </c>
      <c r="H96" s="39" t="str">
        <f>H95</f>
        <v>3G-HSDPA</v>
      </c>
      <c r="I96" s="40">
        <f>SUBTOTAL(9,I93:I95)</f>
        <v>41</v>
      </c>
      <c r="J96" s="49">
        <f>J95</f>
        <v>265.50382692307693</v>
      </c>
      <c r="K96" s="41">
        <f>SUBTOTAL(9,K93:K95)</f>
        <v>10884.698423076923</v>
      </c>
    </row>
    <row r="97" spans="1:11" outlineLevel="2" x14ac:dyDescent="0.2">
      <c r="A97" s="4">
        <v>578</v>
      </c>
      <c r="B97" s="8" t="s">
        <v>436</v>
      </c>
      <c r="C97" s="9" t="s">
        <v>9</v>
      </c>
      <c r="D97" s="9" t="s">
        <v>188</v>
      </c>
      <c r="E97" s="8" t="s">
        <v>187</v>
      </c>
      <c r="F97" s="8" t="s">
        <v>189</v>
      </c>
      <c r="G97" s="1" t="s">
        <v>14</v>
      </c>
      <c r="H97" s="1" t="s">
        <v>80</v>
      </c>
      <c r="I97" s="6">
        <v>1</v>
      </c>
      <c r="J97" s="12">
        <v>110.23100000000001</v>
      </c>
      <c r="K97" s="3">
        <f t="shared" si="2"/>
        <v>110.23100000000001</v>
      </c>
    </row>
    <row r="98" spans="1:11" outlineLevel="1" x14ac:dyDescent="0.2">
      <c r="B98" s="48" t="str">
        <f>B97</f>
        <v>Handset</v>
      </c>
      <c r="C98" s="48" t="str">
        <f>C97</f>
        <v>Finished Good</v>
      </c>
      <c r="D98" s="39"/>
      <c r="E98" s="39" t="str">
        <f>E97</f>
        <v>MOTOROLA</v>
      </c>
      <c r="F98" s="48" t="s">
        <v>466</v>
      </c>
      <c r="G98" s="39" t="str">
        <f>G97</f>
        <v>GSM</v>
      </c>
      <c r="H98" s="39" t="str">
        <f>H97</f>
        <v>2G</v>
      </c>
      <c r="I98" s="40">
        <f>SUBTOTAL(9,I97:I97)</f>
        <v>1</v>
      </c>
      <c r="J98" s="49">
        <f>J97</f>
        <v>110.23100000000001</v>
      </c>
      <c r="K98" s="41">
        <f>SUBTOTAL(9,K97:K97)</f>
        <v>110.23100000000001</v>
      </c>
    </row>
    <row r="99" spans="1:11" outlineLevel="2" x14ac:dyDescent="0.2">
      <c r="A99" s="4">
        <v>411</v>
      </c>
      <c r="B99" s="8" t="s">
        <v>436</v>
      </c>
      <c r="C99" s="8" t="s">
        <v>9</v>
      </c>
      <c r="D99" s="9" t="s">
        <v>194</v>
      </c>
      <c r="E99" s="9" t="s">
        <v>187</v>
      </c>
      <c r="F99" s="9" t="s">
        <v>193</v>
      </c>
      <c r="G99" s="1" t="s">
        <v>14</v>
      </c>
      <c r="H99" s="1" t="s">
        <v>16</v>
      </c>
      <c r="I99" s="6">
        <v>7</v>
      </c>
      <c r="J99" s="12">
        <v>81.529250000000019</v>
      </c>
      <c r="K99" s="3">
        <f t="shared" si="2"/>
        <v>570.7047500000001</v>
      </c>
    </row>
    <row r="100" spans="1:11" outlineLevel="2" x14ac:dyDescent="0.2">
      <c r="A100" s="4">
        <v>483</v>
      </c>
      <c r="B100" s="8" t="s">
        <v>436</v>
      </c>
      <c r="C100" s="8" t="s">
        <v>9</v>
      </c>
      <c r="D100" s="9" t="s">
        <v>195</v>
      </c>
      <c r="E100" s="8" t="s">
        <v>187</v>
      </c>
      <c r="F100" s="8" t="s">
        <v>193</v>
      </c>
      <c r="G100" s="1" t="s">
        <v>14</v>
      </c>
      <c r="H100" s="1" t="s">
        <v>16</v>
      </c>
      <c r="I100" s="6">
        <v>1</v>
      </c>
      <c r="J100" s="12">
        <v>80.134185185185189</v>
      </c>
      <c r="K100" s="3">
        <f t="shared" si="2"/>
        <v>80.134185185185189</v>
      </c>
    </row>
    <row r="101" spans="1:11" outlineLevel="2" x14ac:dyDescent="0.2">
      <c r="A101" s="4">
        <v>484</v>
      </c>
      <c r="B101" s="8" t="s">
        <v>436</v>
      </c>
      <c r="C101" s="8" t="s">
        <v>9</v>
      </c>
      <c r="D101" s="9" t="s">
        <v>196</v>
      </c>
      <c r="E101" s="8" t="s">
        <v>187</v>
      </c>
      <c r="F101" s="8" t="s">
        <v>193</v>
      </c>
      <c r="G101" s="1" t="s">
        <v>14</v>
      </c>
      <c r="H101" s="1" t="s">
        <v>16</v>
      </c>
      <c r="I101" s="6">
        <v>1</v>
      </c>
      <c r="J101" s="12">
        <v>80.134185185185189</v>
      </c>
      <c r="K101" s="3">
        <f t="shared" si="2"/>
        <v>80.134185185185189</v>
      </c>
    </row>
    <row r="102" spans="1:11" outlineLevel="2" x14ac:dyDescent="0.2">
      <c r="A102" s="4">
        <v>485</v>
      </c>
      <c r="B102" s="8" t="s">
        <v>436</v>
      </c>
      <c r="C102" s="8" t="s">
        <v>9</v>
      </c>
      <c r="D102" s="9" t="s">
        <v>197</v>
      </c>
      <c r="E102" s="9" t="s">
        <v>187</v>
      </c>
      <c r="F102" s="9" t="s">
        <v>193</v>
      </c>
      <c r="G102" s="1" t="s">
        <v>14</v>
      </c>
      <c r="H102" s="1" t="s">
        <v>16</v>
      </c>
      <c r="I102" s="6">
        <v>1</v>
      </c>
      <c r="J102" s="12">
        <v>80.134185185185189</v>
      </c>
      <c r="K102" s="3">
        <f t="shared" si="2"/>
        <v>80.134185185185189</v>
      </c>
    </row>
    <row r="103" spans="1:11" outlineLevel="2" x14ac:dyDescent="0.2">
      <c r="A103" s="4">
        <v>580</v>
      </c>
      <c r="B103" s="8" t="s">
        <v>436</v>
      </c>
      <c r="C103" s="8" t="s">
        <v>9</v>
      </c>
      <c r="D103" s="9" t="s">
        <v>198</v>
      </c>
      <c r="E103" s="8" t="s">
        <v>187</v>
      </c>
      <c r="F103" s="8" t="s">
        <v>193</v>
      </c>
      <c r="G103" s="1" t="s">
        <v>14</v>
      </c>
      <c r="H103" s="1" t="s">
        <v>16</v>
      </c>
      <c r="I103" s="6">
        <v>2</v>
      </c>
      <c r="J103" s="12">
        <v>80.756595116988819</v>
      </c>
      <c r="K103" s="3">
        <f t="shared" si="2"/>
        <v>161.51319023397764</v>
      </c>
    </row>
    <row r="104" spans="1:11" outlineLevel="2" x14ac:dyDescent="0.2">
      <c r="A104" s="4">
        <v>581</v>
      </c>
      <c r="B104" s="8" t="s">
        <v>436</v>
      </c>
      <c r="C104" s="8" t="s">
        <v>9</v>
      </c>
      <c r="D104" s="9" t="s">
        <v>199</v>
      </c>
      <c r="E104" s="8" t="s">
        <v>187</v>
      </c>
      <c r="F104" s="8" t="s">
        <v>193</v>
      </c>
      <c r="G104" s="1" t="s">
        <v>14</v>
      </c>
      <c r="H104" s="1" t="s">
        <v>16</v>
      </c>
      <c r="I104" s="6">
        <v>6</v>
      </c>
      <c r="J104" s="12">
        <v>80.756595116988819</v>
      </c>
      <c r="K104" s="3">
        <f t="shared" si="2"/>
        <v>484.53957070193292</v>
      </c>
    </row>
    <row r="105" spans="1:11" outlineLevel="2" x14ac:dyDescent="0.2">
      <c r="A105" s="4">
        <v>583</v>
      </c>
      <c r="B105" s="8" t="s">
        <v>436</v>
      </c>
      <c r="C105" s="8" t="s">
        <v>9</v>
      </c>
      <c r="D105" s="9" t="s">
        <v>200</v>
      </c>
      <c r="E105" s="9" t="s">
        <v>187</v>
      </c>
      <c r="F105" s="9" t="s">
        <v>193</v>
      </c>
      <c r="G105" s="1" t="s">
        <v>14</v>
      </c>
      <c r="H105" s="1" t="s">
        <v>16</v>
      </c>
      <c r="I105" s="6">
        <v>9</v>
      </c>
      <c r="J105" s="12">
        <v>79.31854037267081</v>
      </c>
      <c r="K105" s="3">
        <f t="shared" si="2"/>
        <v>713.86686335403726</v>
      </c>
    </row>
    <row r="106" spans="1:11" outlineLevel="2" x14ac:dyDescent="0.2">
      <c r="A106" s="4">
        <v>584</v>
      </c>
      <c r="B106" s="8" t="s">
        <v>436</v>
      </c>
      <c r="C106" s="8" t="s">
        <v>9</v>
      </c>
      <c r="D106" s="9" t="s">
        <v>201</v>
      </c>
      <c r="E106" s="9" t="s">
        <v>187</v>
      </c>
      <c r="F106" s="9" t="s">
        <v>193</v>
      </c>
      <c r="G106" s="1" t="s">
        <v>14</v>
      </c>
      <c r="H106" s="1" t="s">
        <v>16</v>
      </c>
      <c r="I106" s="6">
        <v>103</v>
      </c>
      <c r="J106" s="12">
        <v>80.756595116988819</v>
      </c>
      <c r="K106" s="3">
        <f t="shared" si="2"/>
        <v>8317.9292970498482</v>
      </c>
    </row>
    <row r="107" spans="1:11" outlineLevel="2" x14ac:dyDescent="0.2">
      <c r="A107" s="4">
        <v>585</v>
      </c>
      <c r="B107" s="8" t="s">
        <v>436</v>
      </c>
      <c r="C107" s="8" t="s">
        <v>9</v>
      </c>
      <c r="D107" s="9" t="s">
        <v>202</v>
      </c>
      <c r="E107" s="9" t="s">
        <v>187</v>
      </c>
      <c r="F107" s="9" t="s">
        <v>193</v>
      </c>
      <c r="G107" s="1" t="s">
        <v>14</v>
      </c>
      <c r="H107" s="1" t="s">
        <v>16</v>
      </c>
      <c r="I107" s="6">
        <v>1</v>
      </c>
      <c r="J107" s="12">
        <v>80.756595116988819</v>
      </c>
      <c r="K107" s="3">
        <f t="shared" si="2"/>
        <v>80.756595116988819</v>
      </c>
    </row>
    <row r="108" spans="1:11" outlineLevel="2" x14ac:dyDescent="0.2">
      <c r="A108" s="4">
        <v>586</v>
      </c>
      <c r="B108" s="8" t="s">
        <v>436</v>
      </c>
      <c r="C108" s="8" t="s">
        <v>9</v>
      </c>
      <c r="D108" s="9" t="s">
        <v>203</v>
      </c>
      <c r="E108" s="9" t="s">
        <v>187</v>
      </c>
      <c r="F108" s="9" t="s">
        <v>193</v>
      </c>
      <c r="G108" s="1" t="s">
        <v>14</v>
      </c>
      <c r="H108" s="1" t="s">
        <v>16</v>
      </c>
      <c r="I108" s="6">
        <v>204</v>
      </c>
      <c r="J108" s="12">
        <v>80.756595116988819</v>
      </c>
      <c r="K108" s="3">
        <f t="shared" si="2"/>
        <v>16474.345403865718</v>
      </c>
    </row>
    <row r="109" spans="1:11" outlineLevel="2" x14ac:dyDescent="0.2">
      <c r="A109" s="4">
        <v>587</v>
      </c>
      <c r="B109" s="8" t="s">
        <v>436</v>
      </c>
      <c r="C109" s="8" t="s">
        <v>9</v>
      </c>
      <c r="D109" s="9" t="s">
        <v>204</v>
      </c>
      <c r="E109" s="9" t="s">
        <v>187</v>
      </c>
      <c r="F109" s="9" t="s">
        <v>193</v>
      </c>
      <c r="G109" s="1" t="s">
        <v>14</v>
      </c>
      <c r="H109" s="1" t="s">
        <v>16</v>
      </c>
      <c r="I109" s="6">
        <v>3</v>
      </c>
      <c r="J109" s="12">
        <v>80.756595116988819</v>
      </c>
      <c r="K109" s="3">
        <f t="shared" si="2"/>
        <v>242.26978535096646</v>
      </c>
    </row>
    <row r="110" spans="1:11" outlineLevel="2" x14ac:dyDescent="0.2">
      <c r="A110" s="4">
        <v>651</v>
      </c>
      <c r="B110" s="8" t="s">
        <v>436</v>
      </c>
      <c r="C110" s="8" t="s">
        <v>9</v>
      </c>
      <c r="D110" s="9" t="s">
        <v>204</v>
      </c>
      <c r="E110" s="9" t="s">
        <v>187</v>
      </c>
      <c r="F110" s="9" t="s">
        <v>193</v>
      </c>
      <c r="G110" s="1" t="s">
        <v>14</v>
      </c>
      <c r="H110" s="1" t="s">
        <v>16</v>
      </c>
      <c r="I110" s="6">
        <v>50</v>
      </c>
      <c r="J110" s="12">
        <v>80.756595116988819</v>
      </c>
      <c r="K110" s="3">
        <f t="shared" si="2"/>
        <v>4037.829755849441</v>
      </c>
    </row>
    <row r="111" spans="1:11" outlineLevel="2" x14ac:dyDescent="0.2">
      <c r="A111" s="4">
        <v>588</v>
      </c>
      <c r="B111" s="8" t="s">
        <v>436</v>
      </c>
      <c r="C111" s="8" t="s">
        <v>9</v>
      </c>
      <c r="D111" s="9" t="s">
        <v>205</v>
      </c>
      <c r="E111" s="9" t="s">
        <v>187</v>
      </c>
      <c r="F111" s="9" t="s">
        <v>193</v>
      </c>
      <c r="G111" s="1" t="s">
        <v>14</v>
      </c>
      <c r="H111" s="1" t="s">
        <v>16</v>
      </c>
      <c r="I111" s="6">
        <v>403</v>
      </c>
      <c r="J111" s="12">
        <v>80.756595116988819</v>
      </c>
      <c r="K111" s="3">
        <f t="shared" si="2"/>
        <v>32544.907832146495</v>
      </c>
    </row>
    <row r="112" spans="1:11" outlineLevel="1" x14ac:dyDescent="0.2">
      <c r="B112" s="48" t="str">
        <f>B111</f>
        <v>Handset</v>
      </c>
      <c r="C112" s="48" t="str">
        <f>C111</f>
        <v>Finished Good</v>
      </c>
      <c r="D112" s="39"/>
      <c r="E112" s="39" t="str">
        <f>E111</f>
        <v>MOTOROLA</v>
      </c>
      <c r="F112" s="39" t="s">
        <v>467</v>
      </c>
      <c r="G112" s="39" t="str">
        <f>G111</f>
        <v>GSM</v>
      </c>
      <c r="H112" s="39" t="str">
        <f>H111</f>
        <v>3G</v>
      </c>
      <c r="I112" s="40">
        <f>SUBTOTAL(9,I99:I111)</f>
        <v>791</v>
      </c>
      <c r="J112" s="49">
        <f>J111</f>
        <v>80.756595116988819</v>
      </c>
      <c r="K112" s="41">
        <f>SUBTOTAL(9,K99:K111)</f>
        <v>63869.065599224967</v>
      </c>
    </row>
    <row r="113" spans="1:11" outlineLevel="2" x14ac:dyDescent="0.2">
      <c r="A113" s="4">
        <v>594</v>
      </c>
      <c r="B113" s="8" t="s">
        <v>436</v>
      </c>
      <c r="C113" s="9" t="s">
        <v>9</v>
      </c>
      <c r="D113" s="9" t="s">
        <v>216</v>
      </c>
      <c r="E113" s="9" t="s">
        <v>187</v>
      </c>
      <c r="F113" s="9" t="s">
        <v>217</v>
      </c>
      <c r="G113" s="1" t="s">
        <v>14</v>
      </c>
      <c r="H113" s="1" t="s">
        <v>57</v>
      </c>
      <c r="I113" s="6">
        <v>4</v>
      </c>
      <c r="J113" s="12">
        <v>38.442250000000001</v>
      </c>
      <c r="K113" s="3">
        <f t="shared" si="2"/>
        <v>153.76900000000001</v>
      </c>
    </row>
    <row r="114" spans="1:11" outlineLevel="1" x14ac:dyDescent="0.2">
      <c r="B114" s="48" t="str">
        <f>B113</f>
        <v>Handset</v>
      </c>
      <c r="C114" s="48" t="str">
        <f>C113</f>
        <v>Finished Good</v>
      </c>
      <c r="D114" s="39"/>
      <c r="E114" s="39" t="str">
        <f>E113</f>
        <v>MOTOROLA</v>
      </c>
      <c r="F114" s="39" t="s">
        <v>468</v>
      </c>
      <c r="G114" s="39" t="str">
        <f>G113</f>
        <v>GSM</v>
      </c>
      <c r="H114" s="39" t="str">
        <f>H113</f>
        <v>VOICE</v>
      </c>
      <c r="I114" s="40">
        <f>SUBTOTAL(9,I113:I113)</f>
        <v>4</v>
      </c>
      <c r="J114" s="49">
        <f>J113</f>
        <v>38.442250000000001</v>
      </c>
      <c r="K114" s="41">
        <f>SUBTOTAL(9,K113:K113)</f>
        <v>153.76900000000001</v>
      </c>
    </row>
    <row r="115" spans="1:11" outlineLevel="2" x14ac:dyDescent="0.2">
      <c r="A115" s="4">
        <v>595</v>
      </c>
      <c r="B115" s="8" t="s">
        <v>436</v>
      </c>
      <c r="C115" s="9" t="s">
        <v>9</v>
      </c>
      <c r="D115" s="9" t="s">
        <v>218</v>
      </c>
      <c r="E115" s="9" t="s">
        <v>187</v>
      </c>
      <c r="F115" s="9" t="s">
        <v>219</v>
      </c>
      <c r="G115" s="1" t="s">
        <v>14</v>
      </c>
      <c r="H115" s="1" t="s">
        <v>5</v>
      </c>
      <c r="I115" s="6">
        <v>3</v>
      </c>
      <c r="J115" s="12">
        <v>70.411000000000016</v>
      </c>
      <c r="K115" s="3">
        <f t="shared" si="2"/>
        <v>211.23300000000006</v>
      </c>
    </row>
    <row r="116" spans="1:11" outlineLevel="1" x14ac:dyDescent="0.2">
      <c r="B116" s="48" t="str">
        <f>B115</f>
        <v>Handset</v>
      </c>
      <c r="C116" s="48" t="str">
        <f>C115</f>
        <v>Finished Good</v>
      </c>
      <c r="D116" s="39"/>
      <c r="E116" s="39" t="str">
        <f>E115</f>
        <v>MOTOROLA</v>
      </c>
      <c r="F116" s="39" t="s">
        <v>469</v>
      </c>
      <c r="G116" s="39" t="str">
        <f>G115</f>
        <v>GSM</v>
      </c>
      <c r="H116" s="39" t="str">
        <f>H115</f>
        <v>DATA</v>
      </c>
      <c r="I116" s="40">
        <f>SUBTOTAL(9,I115:I115)</f>
        <v>3</v>
      </c>
      <c r="J116" s="49">
        <f>J115</f>
        <v>70.411000000000016</v>
      </c>
      <c r="K116" s="41">
        <f>SUBTOTAL(9,K115:K115)</f>
        <v>211.23300000000006</v>
      </c>
    </row>
    <row r="117" spans="1:11" outlineLevel="2" x14ac:dyDescent="0.2">
      <c r="A117" s="4">
        <v>269</v>
      </c>
      <c r="B117" s="8" t="s">
        <v>436</v>
      </c>
      <c r="C117" s="9" t="s">
        <v>9</v>
      </c>
      <c r="D117" s="9" t="s">
        <v>220</v>
      </c>
      <c r="E117" s="9" t="s">
        <v>187</v>
      </c>
      <c r="F117" s="9" t="s">
        <v>221</v>
      </c>
      <c r="G117" s="1" t="s">
        <v>14</v>
      </c>
      <c r="H117" s="1" t="s">
        <v>80</v>
      </c>
      <c r="I117" s="6">
        <v>53</v>
      </c>
      <c r="J117" s="12">
        <v>71.230296296296316</v>
      </c>
      <c r="K117" s="3">
        <f t="shared" si="2"/>
        <v>3775.2057037037048</v>
      </c>
    </row>
    <row r="118" spans="1:11" outlineLevel="2" x14ac:dyDescent="0.2">
      <c r="A118" s="4">
        <v>271</v>
      </c>
      <c r="B118" s="8" t="s">
        <v>436</v>
      </c>
      <c r="C118" s="9" t="s">
        <v>9</v>
      </c>
      <c r="D118" s="9" t="s">
        <v>222</v>
      </c>
      <c r="E118" s="9" t="s">
        <v>187</v>
      </c>
      <c r="F118" s="9" t="s">
        <v>221</v>
      </c>
      <c r="G118" s="1" t="s">
        <v>14</v>
      </c>
      <c r="H118" s="1" t="s">
        <v>80</v>
      </c>
      <c r="I118" s="6">
        <v>20</v>
      </c>
      <c r="J118" s="12">
        <v>71.230296296296316</v>
      </c>
      <c r="K118" s="3">
        <f t="shared" si="2"/>
        <v>1424.6059259259264</v>
      </c>
    </row>
    <row r="119" spans="1:11" outlineLevel="1" x14ac:dyDescent="0.2">
      <c r="B119" s="48" t="str">
        <f>B118</f>
        <v>Handset</v>
      </c>
      <c r="C119" s="48" t="str">
        <f>C118</f>
        <v>Finished Good</v>
      </c>
      <c r="D119" s="39"/>
      <c r="E119" s="39" t="str">
        <f>E118</f>
        <v>MOTOROLA</v>
      </c>
      <c r="F119" s="39" t="s">
        <v>470</v>
      </c>
      <c r="G119" s="39" t="str">
        <f>G118</f>
        <v>GSM</v>
      </c>
      <c r="H119" s="39" t="str">
        <f>H118</f>
        <v>2G</v>
      </c>
      <c r="I119" s="40">
        <f>SUBTOTAL(9,I117:I118)</f>
        <v>73</v>
      </c>
      <c r="J119" s="49">
        <f>J118</f>
        <v>71.230296296296316</v>
      </c>
      <c r="K119" s="41">
        <f>SUBTOTAL(9,K117:K118)</f>
        <v>5199.8116296296312</v>
      </c>
    </row>
    <row r="120" spans="1:11" outlineLevel="2" x14ac:dyDescent="0.2">
      <c r="A120" s="4">
        <v>272</v>
      </c>
      <c r="B120" s="8" t="s">
        <v>436</v>
      </c>
      <c r="C120" s="9" t="s">
        <v>9</v>
      </c>
      <c r="D120" s="9" t="s">
        <v>227</v>
      </c>
      <c r="E120" s="9" t="s">
        <v>187</v>
      </c>
      <c r="F120" s="9" t="s">
        <v>226</v>
      </c>
      <c r="G120" s="1" t="s">
        <v>14</v>
      </c>
      <c r="H120" s="1" t="s">
        <v>80</v>
      </c>
      <c r="I120" s="6">
        <v>3</v>
      </c>
      <c r="J120" s="12">
        <v>55.88997252747253</v>
      </c>
      <c r="K120" s="3">
        <f t="shared" si="2"/>
        <v>167.66991758241758</v>
      </c>
    </row>
    <row r="121" spans="1:11" outlineLevel="2" x14ac:dyDescent="0.2">
      <c r="A121" s="4">
        <v>273</v>
      </c>
      <c r="B121" s="8" t="s">
        <v>436</v>
      </c>
      <c r="C121" s="9" t="s">
        <v>9</v>
      </c>
      <c r="D121" s="9" t="s">
        <v>228</v>
      </c>
      <c r="E121" s="9" t="s">
        <v>187</v>
      </c>
      <c r="F121" s="9" t="s">
        <v>226</v>
      </c>
      <c r="G121" s="1" t="s">
        <v>14</v>
      </c>
      <c r="H121" s="1" t="s">
        <v>80</v>
      </c>
      <c r="I121" s="6">
        <v>58</v>
      </c>
      <c r="J121" s="12">
        <v>55.88997252747253</v>
      </c>
      <c r="K121" s="3">
        <f t="shared" si="2"/>
        <v>3241.6184065934067</v>
      </c>
    </row>
    <row r="122" spans="1:11" outlineLevel="1" x14ac:dyDescent="0.2">
      <c r="B122" s="48" t="str">
        <f>B121</f>
        <v>Handset</v>
      </c>
      <c r="C122" s="48" t="str">
        <f>C121</f>
        <v>Finished Good</v>
      </c>
      <c r="D122" s="39"/>
      <c r="E122" s="39" t="str">
        <f>E121</f>
        <v>MOTOROLA</v>
      </c>
      <c r="F122" s="39" t="s">
        <v>471</v>
      </c>
      <c r="G122" s="39" t="str">
        <f>G121</f>
        <v>GSM</v>
      </c>
      <c r="H122" s="39" t="str">
        <f>H121</f>
        <v>2G</v>
      </c>
      <c r="I122" s="40">
        <f>SUBTOTAL(9,I120:I121)</f>
        <v>61</v>
      </c>
      <c r="J122" s="49">
        <f>J121</f>
        <v>55.88997252747253</v>
      </c>
      <c r="K122" s="41">
        <f>SUBTOTAL(9,K120:K121)</f>
        <v>3409.2883241758241</v>
      </c>
    </row>
    <row r="123" spans="1:11" outlineLevel="2" x14ac:dyDescent="0.2">
      <c r="A123" s="4">
        <v>414</v>
      </c>
      <c r="B123" s="8" t="s">
        <v>436</v>
      </c>
      <c r="C123" s="9" t="s">
        <v>9</v>
      </c>
      <c r="D123" s="9" t="s">
        <v>234</v>
      </c>
      <c r="E123" s="9" t="s">
        <v>187</v>
      </c>
      <c r="F123" s="9" t="s">
        <v>232</v>
      </c>
      <c r="G123" s="1" t="s">
        <v>14</v>
      </c>
      <c r="H123" s="1" t="s">
        <v>80</v>
      </c>
      <c r="I123" s="6">
        <v>6</v>
      </c>
      <c r="J123" s="12">
        <v>54.612166666666674</v>
      </c>
      <c r="K123" s="3">
        <f t="shared" si="2"/>
        <v>327.67300000000006</v>
      </c>
    </row>
    <row r="124" spans="1:11" outlineLevel="2" x14ac:dyDescent="0.2">
      <c r="A124" s="4">
        <v>415</v>
      </c>
      <c r="B124" s="8" t="s">
        <v>436</v>
      </c>
      <c r="C124" s="9" t="s">
        <v>9</v>
      </c>
      <c r="D124" s="9" t="s">
        <v>235</v>
      </c>
      <c r="E124" s="9" t="s">
        <v>187</v>
      </c>
      <c r="F124" s="9" t="s">
        <v>232</v>
      </c>
      <c r="G124" s="1" t="s">
        <v>14</v>
      </c>
      <c r="H124" s="1" t="s">
        <v>80</v>
      </c>
      <c r="I124" s="6">
        <v>191</v>
      </c>
      <c r="J124" s="12">
        <v>54.612166666666674</v>
      </c>
      <c r="K124" s="3">
        <f t="shared" si="2"/>
        <v>10430.923833333334</v>
      </c>
    </row>
    <row r="125" spans="1:11" outlineLevel="1" x14ac:dyDescent="0.2">
      <c r="B125" s="48" t="str">
        <f>B124</f>
        <v>Handset</v>
      </c>
      <c r="C125" s="48" t="str">
        <f>C124</f>
        <v>Finished Good</v>
      </c>
      <c r="D125" s="39"/>
      <c r="E125" s="39" t="str">
        <f>E124</f>
        <v>MOTOROLA</v>
      </c>
      <c r="F125" s="39" t="s">
        <v>472</v>
      </c>
      <c r="G125" s="39" t="str">
        <f>G124</f>
        <v>GSM</v>
      </c>
      <c r="H125" s="39" t="str">
        <f>H124</f>
        <v>2G</v>
      </c>
      <c r="I125" s="40">
        <f>SUBTOTAL(9,I123:I124)</f>
        <v>197</v>
      </c>
      <c r="J125" s="49">
        <f>J124</f>
        <v>54.612166666666674</v>
      </c>
      <c r="K125" s="41">
        <f>SUBTOTAL(9,K123:K124)</f>
        <v>10758.596833333335</v>
      </c>
    </row>
    <row r="126" spans="1:11" outlineLevel="2" x14ac:dyDescent="0.2">
      <c r="A126" s="4">
        <v>417</v>
      </c>
      <c r="B126" s="8" t="s">
        <v>436</v>
      </c>
      <c r="C126" s="9" t="s">
        <v>9</v>
      </c>
      <c r="D126" s="9" t="s">
        <v>240</v>
      </c>
      <c r="E126" s="9" t="s">
        <v>187</v>
      </c>
      <c r="F126" s="9" t="s">
        <v>239</v>
      </c>
      <c r="G126" s="1" t="s">
        <v>14</v>
      </c>
      <c r="H126" s="1" t="s">
        <v>16</v>
      </c>
      <c r="I126" s="6">
        <v>1</v>
      </c>
      <c r="J126" s="12">
        <v>69.971000000000004</v>
      </c>
      <c r="K126" s="3">
        <f t="shared" si="2"/>
        <v>69.971000000000004</v>
      </c>
    </row>
    <row r="127" spans="1:11" outlineLevel="2" x14ac:dyDescent="0.2">
      <c r="A127" s="4">
        <v>91</v>
      </c>
      <c r="B127" s="8" t="s">
        <v>436</v>
      </c>
      <c r="C127" s="9" t="s">
        <v>9</v>
      </c>
      <c r="D127" s="9" t="s">
        <v>241</v>
      </c>
      <c r="E127" s="9" t="s">
        <v>187</v>
      </c>
      <c r="F127" s="9" t="s">
        <v>239</v>
      </c>
      <c r="G127" s="1" t="s">
        <v>14</v>
      </c>
      <c r="H127" s="1" t="s">
        <v>16</v>
      </c>
      <c r="I127" s="6">
        <v>6</v>
      </c>
      <c r="J127" s="12">
        <v>69.247538461538468</v>
      </c>
      <c r="K127" s="3">
        <f t="shared" si="2"/>
        <v>415.48523076923084</v>
      </c>
    </row>
    <row r="128" spans="1:11" outlineLevel="2" x14ac:dyDescent="0.2">
      <c r="A128" s="4">
        <v>487</v>
      </c>
      <c r="B128" s="8" t="s">
        <v>436</v>
      </c>
      <c r="C128" s="9" t="s">
        <v>9</v>
      </c>
      <c r="D128" s="9" t="s">
        <v>241</v>
      </c>
      <c r="E128" s="9" t="s">
        <v>187</v>
      </c>
      <c r="F128" s="9" t="s">
        <v>239</v>
      </c>
      <c r="G128" s="1" t="s">
        <v>14</v>
      </c>
      <c r="H128" s="1" t="s">
        <v>16</v>
      </c>
      <c r="I128" s="6">
        <v>5</v>
      </c>
      <c r="J128" s="12">
        <v>69.247538461538468</v>
      </c>
      <c r="K128" s="3">
        <f t="shared" si="2"/>
        <v>346.23769230769233</v>
      </c>
    </row>
    <row r="129" spans="1:11" outlineLevel="2" x14ac:dyDescent="0.2">
      <c r="A129" s="4">
        <v>488</v>
      </c>
      <c r="B129" s="8" t="s">
        <v>436</v>
      </c>
      <c r="C129" s="9" t="s">
        <v>9</v>
      </c>
      <c r="D129" s="9" t="s">
        <v>242</v>
      </c>
      <c r="E129" s="9" t="s">
        <v>187</v>
      </c>
      <c r="F129" s="9" t="s">
        <v>239</v>
      </c>
      <c r="G129" s="1" t="s">
        <v>14</v>
      </c>
      <c r="H129" s="1" t="s">
        <v>16</v>
      </c>
      <c r="I129" s="6">
        <v>1</v>
      </c>
      <c r="J129" s="12">
        <v>69.247538461538468</v>
      </c>
      <c r="K129" s="3">
        <f t="shared" si="2"/>
        <v>69.247538461538468</v>
      </c>
    </row>
    <row r="130" spans="1:11" outlineLevel="2" x14ac:dyDescent="0.2">
      <c r="A130" s="4">
        <v>598</v>
      </c>
      <c r="B130" s="8" t="s">
        <v>436</v>
      </c>
      <c r="C130" s="9" t="s">
        <v>9</v>
      </c>
      <c r="D130" s="9" t="s">
        <v>243</v>
      </c>
      <c r="E130" s="9" t="s">
        <v>187</v>
      </c>
      <c r="F130" s="9" t="s">
        <v>239</v>
      </c>
      <c r="G130" s="1" t="s">
        <v>14</v>
      </c>
      <c r="H130" s="1" t="s">
        <v>16</v>
      </c>
      <c r="I130" s="6">
        <v>7</v>
      </c>
      <c r="J130" s="12">
        <v>68.5749345490389</v>
      </c>
      <c r="K130" s="3">
        <f t="shared" si="2"/>
        <v>480.02454184327229</v>
      </c>
    </row>
    <row r="131" spans="1:11" outlineLevel="2" x14ac:dyDescent="0.2">
      <c r="A131" s="4">
        <v>599</v>
      </c>
      <c r="B131" s="8" t="s">
        <v>436</v>
      </c>
      <c r="C131" s="9" t="s">
        <v>9</v>
      </c>
      <c r="D131" s="9" t="s">
        <v>244</v>
      </c>
      <c r="E131" s="9" t="s">
        <v>187</v>
      </c>
      <c r="F131" s="9" t="s">
        <v>239</v>
      </c>
      <c r="G131" s="1" t="s">
        <v>14</v>
      </c>
      <c r="H131" s="1" t="s">
        <v>16</v>
      </c>
      <c r="I131" s="6">
        <v>80</v>
      </c>
      <c r="J131" s="12">
        <v>68.5749345490389</v>
      </c>
      <c r="K131" s="3">
        <f t="shared" si="2"/>
        <v>5485.9947639231123</v>
      </c>
    </row>
    <row r="132" spans="1:11" outlineLevel="1" x14ac:dyDescent="0.2">
      <c r="B132" s="48" t="str">
        <f>B131</f>
        <v>Handset</v>
      </c>
      <c r="C132" s="48" t="str">
        <f>C131</f>
        <v>Finished Good</v>
      </c>
      <c r="D132" s="39"/>
      <c r="E132" s="39" t="str">
        <f>E131</f>
        <v>MOTOROLA</v>
      </c>
      <c r="F132" s="39" t="s">
        <v>473</v>
      </c>
      <c r="G132" s="39" t="str">
        <f>G131</f>
        <v>GSM</v>
      </c>
      <c r="H132" s="39" t="str">
        <f>H131</f>
        <v>3G</v>
      </c>
      <c r="I132" s="40">
        <f>SUBTOTAL(9,I126:I131)</f>
        <v>100</v>
      </c>
      <c r="J132" s="49">
        <f>J131</f>
        <v>68.5749345490389</v>
      </c>
      <c r="K132" s="41">
        <f>SUBTOTAL(9,K126:K131)</f>
        <v>6866.9607673048467</v>
      </c>
    </row>
    <row r="133" spans="1:11" outlineLevel="2" x14ac:dyDescent="0.2">
      <c r="A133" s="4">
        <v>24</v>
      </c>
      <c r="B133" s="8" t="s">
        <v>436</v>
      </c>
      <c r="C133" s="8" t="s">
        <v>9</v>
      </c>
      <c r="D133" s="9" t="s">
        <v>250</v>
      </c>
      <c r="E133" s="9" t="s">
        <v>187</v>
      </c>
      <c r="F133" s="9" t="s">
        <v>249</v>
      </c>
      <c r="G133" s="1" t="s">
        <v>14</v>
      </c>
      <c r="H133" s="1" t="s">
        <v>16</v>
      </c>
      <c r="I133" s="6">
        <v>15</v>
      </c>
      <c r="J133" s="12">
        <v>171.07920689655177</v>
      </c>
      <c r="K133" s="3">
        <f t="shared" si="2"/>
        <v>2566.1881034482767</v>
      </c>
    </row>
    <row r="134" spans="1:11" outlineLevel="2" x14ac:dyDescent="0.2">
      <c r="A134" s="4">
        <v>277</v>
      </c>
      <c r="B134" s="8" t="s">
        <v>436</v>
      </c>
      <c r="C134" s="8" t="s">
        <v>9</v>
      </c>
      <c r="D134" s="9" t="s">
        <v>250</v>
      </c>
      <c r="E134" s="9" t="s">
        <v>187</v>
      </c>
      <c r="F134" s="9" t="s">
        <v>249</v>
      </c>
      <c r="G134" s="1" t="s">
        <v>14</v>
      </c>
      <c r="H134" s="1" t="s">
        <v>16</v>
      </c>
      <c r="I134" s="6">
        <v>1</v>
      </c>
      <c r="J134" s="12">
        <v>171.07920689655177</v>
      </c>
      <c r="K134" s="3">
        <f t="shared" si="2"/>
        <v>171.07920689655177</v>
      </c>
    </row>
    <row r="135" spans="1:11" outlineLevel="2" x14ac:dyDescent="0.2">
      <c r="A135" s="4">
        <v>420</v>
      </c>
      <c r="B135" s="8" t="s">
        <v>436</v>
      </c>
      <c r="C135" s="8" t="s">
        <v>9</v>
      </c>
      <c r="D135" s="9" t="s">
        <v>251</v>
      </c>
      <c r="E135" s="9" t="s">
        <v>187</v>
      </c>
      <c r="F135" s="9" t="s">
        <v>249</v>
      </c>
      <c r="G135" s="1" t="s">
        <v>14</v>
      </c>
      <c r="H135" s="1" t="s">
        <v>16</v>
      </c>
      <c r="I135" s="6">
        <v>3</v>
      </c>
      <c r="J135" s="12">
        <v>108.62070414201185</v>
      </c>
      <c r="K135" s="3">
        <f t="shared" si="2"/>
        <v>325.86211242603554</v>
      </c>
    </row>
    <row r="136" spans="1:11" outlineLevel="2" x14ac:dyDescent="0.2">
      <c r="A136" s="4">
        <v>421</v>
      </c>
      <c r="B136" s="8" t="s">
        <v>436</v>
      </c>
      <c r="C136" s="8" t="s">
        <v>9</v>
      </c>
      <c r="D136" s="9" t="s">
        <v>252</v>
      </c>
      <c r="E136" s="9" t="s">
        <v>187</v>
      </c>
      <c r="F136" s="9" t="s">
        <v>249</v>
      </c>
      <c r="G136" s="1" t="s">
        <v>14</v>
      </c>
      <c r="H136" s="1" t="s">
        <v>16</v>
      </c>
      <c r="I136" s="6">
        <v>5</v>
      </c>
      <c r="J136" s="12">
        <v>108.62070414201185</v>
      </c>
      <c r="K136" s="3">
        <f t="shared" si="2"/>
        <v>543.10352071005923</v>
      </c>
    </row>
    <row r="137" spans="1:11" outlineLevel="1" x14ac:dyDescent="0.2">
      <c r="B137" s="48" t="str">
        <f>B136</f>
        <v>Handset</v>
      </c>
      <c r="C137" s="48" t="str">
        <f>C136</f>
        <v>Finished Good</v>
      </c>
      <c r="D137" s="39"/>
      <c r="E137" s="39" t="str">
        <f>E136</f>
        <v>MOTOROLA</v>
      </c>
      <c r="F137" s="39" t="s">
        <v>474</v>
      </c>
      <c r="G137" s="39" t="str">
        <f>G136</f>
        <v>GSM</v>
      </c>
      <c r="H137" s="39" t="str">
        <f>H136</f>
        <v>3G</v>
      </c>
      <c r="I137" s="40">
        <f>SUBTOTAL(9,I133:I136)</f>
        <v>24</v>
      </c>
      <c r="J137" s="49">
        <f>J136</f>
        <v>108.62070414201185</v>
      </c>
      <c r="K137" s="41">
        <f>SUBTOTAL(9,K133:K136)</f>
        <v>3606.2329434809235</v>
      </c>
    </row>
    <row r="138" spans="1:11" outlineLevel="2" x14ac:dyDescent="0.2">
      <c r="A138" s="4">
        <v>69</v>
      </c>
      <c r="B138" s="8" t="s">
        <v>436</v>
      </c>
      <c r="C138" s="9" t="s">
        <v>9</v>
      </c>
      <c r="D138" s="9" t="s">
        <v>258</v>
      </c>
      <c r="E138" s="9" t="s">
        <v>253</v>
      </c>
      <c r="F138" s="9" t="s">
        <v>257</v>
      </c>
      <c r="G138" s="1" t="s">
        <v>14</v>
      </c>
      <c r="H138" s="1" t="s">
        <v>16</v>
      </c>
      <c r="I138" s="6">
        <v>17</v>
      </c>
      <c r="J138" s="12">
        <v>201.97100000000003</v>
      </c>
      <c r="K138" s="3">
        <f t="shared" si="2"/>
        <v>3433.5070000000005</v>
      </c>
    </row>
    <row r="139" spans="1:11" outlineLevel="2" x14ac:dyDescent="0.2">
      <c r="A139" s="4">
        <v>423</v>
      </c>
      <c r="B139" s="8" t="s">
        <v>436</v>
      </c>
      <c r="C139" s="9" t="s">
        <v>9</v>
      </c>
      <c r="D139" s="9" t="s">
        <v>258</v>
      </c>
      <c r="E139" s="9" t="s">
        <v>253</v>
      </c>
      <c r="F139" s="9" t="s">
        <v>257</v>
      </c>
      <c r="G139" s="1" t="s">
        <v>14</v>
      </c>
      <c r="H139" s="1" t="s">
        <v>16</v>
      </c>
      <c r="I139" s="6">
        <v>25</v>
      </c>
      <c r="J139" s="12">
        <v>201.97100000000003</v>
      </c>
      <c r="K139" s="3">
        <f t="shared" ref="K139:K167" si="3">J139*I139</f>
        <v>5049.2750000000005</v>
      </c>
    </row>
    <row r="140" spans="1:11" outlineLevel="1" x14ac:dyDescent="0.2">
      <c r="B140" s="48" t="str">
        <f>B139</f>
        <v>Handset</v>
      </c>
      <c r="C140" s="48" t="str">
        <f>C139</f>
        <v>Finished Good</v>
      </c>
      <c r="D140" s="39"/>
      <c r="E140" s="39" t="str">
        <f>E139</f>
        <v>NOKIA</v>
      </c>
      <c r="F140" s="39" t="s">
        <v>475</v>
      </c>
      <c r="G140" s="39" t="str">
        <f>G139</f>
        <v>GSM</v>
      </c>
      <c r="H140" s="39" t="str">
        <f>H139</f>
        <v>3G</v>
      </c>
      <c r="I140" s="40">
        <f>SUBTOTAL(9,I138:I139)</f>
        <v>42</v>
      </c>
      <c r="J140" s="49">
        <f>J139</f>
        <v>201.97100000000003</v>
      </c>
      <c r="K140" s="41">
        <f>SUBTOTAL(9,K138:K139)</f>
        <v>8482.7820000000011</v>
      </c>
    </row>
    <row r="141" spans="1:11" outlineLevel="2" x14ac:dyDescent="0.2">
      <c r="A141" s="4">
        <v>604</v>
      </c>
      <c r="B141" s="8" t="s">
        <v>436</v>
      </c>
      <c r="C141" s="9" t="s">
        <v>9</v>
      </c>
      <c r="D141" s="9" t="s">
        <v>265</v>
      </c>
      <c r="E141" s="9" t="s">
        <v>262</v>
      </c>
      <c r="F141" s="9" t="s">
        <v>264</v>
      </c>
      <c r="G141" s="1" t="s">
        <v>14</v>
      </c>
      <c r="H141" s="1" t="s">
        <v>80</v>
      </c>
      <c r="I141" s="6">
        <v>4</v>
      </c>
      <c r="J141" s="12">
        <v>28.846529411764706</v>
      </c>
      <c r="K141" s="3">
        <f t="shared" si="3"/>
        <v>115.38611764705882</v>
      </c>
    </row>
    <row r="142" spans="1:11" outlineLevel="2" x14ac:dyDescent="0.2">
      <c r="A142" s="4">
        <v>605</v>
      </c>
      <c r="B142" s="8" t="s">
        <v>436</v>
      </c>
      <c r="C142" s="9" t="s">
        <v>9</v>
      </c>
      <c r="D142" s="9" t="s">
        <v>266</v>
      </c>
      <c r="E142" s="9" t="s">
        <v>262</v>
      </c>
      <c r="F142" s="9" t="s">
        <v>264</v>
      </c>
      <c r="G142" s="1" t="s">
        <v>14</v>
      </c>
      <c r="H142" s="1" t="s">
        <v>80</v>
      </c>
      <c r="I142" s="6">
        <v>5</v>
      </c>
      <c r="J142" s="12">
        <v>28.846529411764706</v>
      </c>
      <c r="K142" s="3">
        <f t="shared" si="3"/>
        <v>144.23264705882355</v>
      </c>
    </row>
    <row r="143" spans="1:11" outlineLevel="2" x14ac:dyDescent="0.2">
      <c r="A143" s="4">
        <v>606</v>
      </c>
      <c r="B143" s="8" t="s">
        <v>436</v>
      </c>
      <c r="C143" s="9" t="s">
        <v>9</v>
      </c>
      <c r="D143" s="9" t="s">
        <v>267</v>
      </c>
      <c r="E143" s="9" t="s">
        <v>262</v>
      </c>
      <c r="F143" s="9" t="s">
        <v>264</v>
      </c>
      <c r="G143" s="1" t="s">
        <v>14</v>
      </c>
      <c r="H143" s="1" t="s">
        <v>80</v>
      </c>
      <c r="I143" s="6">
        <v>43</v>
      </c>
      <c r="J143" s="12">
        <v>29.737853227232538</v>
      </c>
      <c r="K143" s="3">
        <f t="shared" si="3"/>
        <v>1278.7276887709991</v>
      </c>
    </row>
    <row r="144" spans="1:11" outlineLevel="2" x14ac:dyDescent="0.2">
      <c r="A144" s="4">
        <v>609</v>
      </c>
      <c r="B144" s="8" t="s">
        <v>436</v>
      </c>
      <c r="C144" s="9" t="s">
        <v>9</v>
      </c>
      <c r="D144" s="9" t="s">
        <v>268</v>
      </c>
      <c r="E144" s="9" t="s">
        <v>262</v>
      </c>
      <c r="F144" s="9" t="s">
        <v>264</v>
      </c>
      <c r="G144" s="1" t="s">
        <v>14</v>
      </c>
      <c r="H144" s="1" t="s">
        <v>80</v>
      </c>
      <c r="I144" s="6">
        <v>23</v>
      </c>
      <c r="J144" s="12">
        <v>29.737853227232538</v>
      </c>
      <c r="K144" s="3">
        <f t="shared" si="3"/>
        <v>683.97062422634838</v>
      </c>
    </row>
    <row r="145" spans="1:11" outlineLevel="1" x14ac:dyDescent="0.2">
      <c r="B145" s="48" t="str">
        <f>B144</f>
        <v>Handset</v>
      </c>
      <c r="C145" s="48" t="str">
        <f>C144</f>
        <v>Finished Good</v>
      </c>
      <c r="D145" s="39"/>
      <c r="E145" s="39" t="str">
        <f>E144</f>
        <v>SAMSUNG</v>
      </c>
      <c r="F145" s="39" t="s">
        <v>476</v>
      </c>
      <c r="G145" s="39" t="str">
        <f>G144</f>
        <v>GSM</v>
      </c>
      <c r="H145" s="39" t="str">
        <f>H144</f>
        <v>2G</v>
      </c>
      <c r="I145" s="40">
        <f>SUBTOTAL(9,I141:I144)</f>
        <v>75</v>
      </c>
      <c r="J145" s="49">
        <f>J144</f>
        <v>29.737853227232538</v>
      </c>
      <c r="K145" s="41">
        <f>SUBTOTAL(9,K141:K144)</f>
        <v>2222.3170777032296</v>
      </c>
    </row>
    <row r="146" spans="1:11" outlineLevel="2" x14ac:dyDescent="0.2">
      <c r="A146" s="4">
        <v>287</v>
      </c>
      <c r="B146" s="8" t="s">
        <v>436</v>
      </c>
      <c r="C146" s="9" t="s">
        <v>9</v>
      </c>
      <c r="D146" s="9" t="s">
        <v>275</v>
      </c>
      <c r="E146" s="9" t="s">
        <v>262</v>
      </c>
      <c r="F146" s="9" t="s">
        <v>273</v>
      </c>
      <c r="G146" s="1" t="s">
        <v>14</v>
      </c>
      <c r="H146" s="1" t="s">
        <v>23</v>
      </c>
      <c r="I146" s="6">
        <v>48</v>
      </c>
      <c r="J146" s="12">
        <v>65.919082191780831</v>
      </c>
      <c r="K146" s="3">
        <f t="shared" si="3"/>
        <v>3164.1159452054799</v>
      </c>
    </row>
    <row r="147" spans="1:11" outlineLevel="2" x14ac:dyDescent="0.2">
      <c r="A147" s="4">
        <v>288</v>
      </c>
      <c r="B147" s="8" t="s">
        <v>436</v>
      </c>
      <c r="C147" s="9" t="s">
        <v>9</v>
      </c>
      <c r="D147" s="9" t="s">
        <v>276</v>
      </c>
      <c r="E147" s="9" t="s">
        <v>262</v>
      </c>
      <c r="F147" s="9" t="s">
        <v>273</v>
      </c>
      <c r="G147" s="1" t="s">
        <v>14</v>
      </c>
      <c r="H147" s="1" t="s">
        <v>23</v>
      </c>
      <c r="I147" s="6">
        <v>8</v>
      </c>
      <c r="J147" s="12">
        <v>65.919082191780831</v>
      </c>
      <c r="K147" s="3">
        <f t="shared" si="3"/>
        <v>527.35265753424665</v>
      </c>
    </row>
    <row r="148" spans="1:11" outlineLevel="2" x14ac:dyDescent="0.2">
      <c r="A148" s="4">
        <v>289</v>
      </c>
      <c r="B148" s="8" t="s">
        <v>436</v>
      </c>
      <c r="C148" s="9" t="s">
        <v>9</v>
      </c>
      <c r="D148" s="9" t="s">
        <v>277</v>
      </c>
      <c r="E148" s="9" t="s">
        <v>262</v>
      </c>
      <c r="F148" s="9" t="s">
        <v>273</v>
      </c>
      <c r="G148" s="1" t="s">
        <v>14</v>
      </c>
      <c r="H148" s="1" t="s">
        <v>23</v>
      </c>
      <c r="I148" s="6">
        <v>6</v>
      </c>
      <c r="J148" s="12">
        <v>65.919082191780831</v>
      </c>
      <c r="K148" s="3">
        <f t="shared" si="3"/>
        <v>395.51449315068498</v>
      </c>
    </row>
    <row r="149" spans="1:11" outlineLevel="2" x14ac:dyDescent="0.2">
      <c r="A149" s="4">
        <v>490</v>
      </c>
      <c r="B149" s="8" t="s">
        <v>436</v>
      </c>
      <c r="C149" s="9" t="s">
        <v>9</v>
      </c>
      <c r="D149" s="9" t="s">
        <v>278</v>
      </c>
      <c r="E149" s="9" t="s">
        <v>262</v>
      </c>
      <c r="F149" s="9" t="s">
        <v>273</v>
      </c>
      <c r="G149" s="1" t="s">
        <v>14</v>
      </c>
      <c r="H149" s="1" t="s">
        <v>23</v>
      </c>
      <c r="I149" s="6">
        <v>10</v>
      </c>
      <c r="J149" s="12">
        <v>68.751090090090088</v>
      </c>
      <c r="K149" s="3">
        <f t="shared" si="3"/>
        <v>687.51090090090088</v>
      </c>
    </row>
    <row r="150" spans="1:11" outlineLevel="2" x14ac:dyDescent="0.2">
      <c r="A150" s="4">
        <v>491</v>
      </c>
      <c r="B150" s="8" t="s">
        <v>436</v>
      </c>
      <c r="C150" s="9" t="s">
        <v>9</v>
      </c>
      <c r="D150" s="9" t="s">
        <v>279</v>
      </c>
      <c r="E150" s="9" t="s">
        <v>262</v>
      </c>
      <c r="F150" s="9" t="s">
        <v>273</v>
      </c>
      <c r="G150" s="1" t="s">
        <v>14</v>
      </c>
      <c r="H150" s="1" t="s">
        <v>23</v>
      </c>
      <c r="I150" s="6">
        <v>19</v>
      </c>
      <c r="J150" s="12">
        <v>68.751090090090088</v>
      </c>
      <c r="K150" s="3">
        <f t="shared" si="3"/>
        <v>1306.2707117117116</v>
      </c>
    </row>
    <row r="151" spans="1:11" outlineLevel="2" x14ac:dyDescent="0.2">
      <c r="A151" s="4">
        <v>492</v>
      </c>
      <c r="B151" s="8" t="s">
        <v>436</v>
      </c>
      <c r="C151" s="9" t="s">
        <v>9</v>
      </c>
      <c r="D151" s="9" t="s">
        <v>280</v>
      </c>
      <c r="E151" s="8" t="s">
        <v>262</v>
      </c>
      <c r="F151" s="8" t="s">
        <v>273</v>
      </c>
      <c r="G151" s="1" t="s">
        <v>14</v>
      </c>
      <c r="H151" s="1" t="s">
        <v>23</v>
      </c>
      <c r="I151" s="6">
        <v>12</v>
      </c>
      <c r="J151" s="12">
        <v>68.751090090090088</v>
      </c>
      <c r="K151" s="3">
        <f t="shared" si="3"/>
        <v>825.01308108108105</v>
      </c>
    </row>
    <row r="152" spans="1:11" outlineLevel="2" x14ac:dyDescent="0.2">
      <c r="A152" s="4">
        <v>493</v>
      </c>
      <c r="B152" s="8" t="s">
        <v>436</v>
      </c>
      <c r="C152" s="9" t="s">
        <v>9</v>
      </c>
      <c r="D152" s="9" t="s">
        <v>281</v>
      </c>
      <c r="E152" s="9" t="s">
        <v>262</v>
      </c>
      <c r="F152" s="9" t="s">
        <v>273</v>
      </c>
      <c r="G152" s="1" t="s">
        <v>14</v>
      </c>
      <c r="H152" s="1" t="s">
        <v>23</v>
      </c>
      <c r="I152" s="6">
        <v>167</v>
      </c>
      <c r="J152" s="12">
        <v>68.751090090090088</v>
      </c>
      <c r="K152" s="3">
        <f t="shared" si="3"/>
        <v>11481.432045045045</v>
      </c>
    </row>
    <row r="153" spans="1:11" outlineLevel="1" x14ac:dyDescent="0.2">
      <c r="B153" s="48" t="str">
        <f>B152</f>
        <v>Handset</v>
      </c>
      <c r="C153" s="48" t="str">
        <f>C152</f>
        <v>Finished Good</v>
      </c>
      <c r="D153" s="39"/>
      <c r="E153" s="39" t="str">
        <f>E152</f>
        <v>SAMSUNG</v>
      </c>
      <c r="F153" s="39" t="s">
        <v>477</v>
      </c>
      <c r="G153" s="39" t="str">
        <f>G152</f>
        <v>GSM</v>
      </c>
      <c r="H153" s="39" t="str">
        <f>H152</f>
        <v>3G-HSDPA</v>
      </c>
      <c r="I153" s="40">
        <f>SUBTOTAL(9,I146:I152)</f>
        <v>270</v>
      </c>
      <c r="J153" s="49">
        <f>J152</f>
        <v>68.751090090090088</v>
      </c>
      <c r="K153" s="41">
        <f>SUBTOTAL(9,K146:K152)</f>
        <v>18387.20983462915</v>
      </c>
    </row>
    <row r="154" spans="1:11" outlineLevel="2" x14ac:dyDescent="0.2">
      <c r="A154" s="4">
        <v>303</v>
      </c>
      <c r="B154" s="8" t="s">
        <v>436</v>
      </c>
      <c r="C154" s="8" t="s">
        <v>9</v>
      </c>
      <c r="D154" s="9" t="s">
        <v>286</v>
      </c>
      <c r="E154" s="9" t="s">
        <v>262</v>
      </c>
      <c r="F154" s="9" t="s">
        <v>285</v>
      </c>
      <c r="G154" s="1" t="s">
        <v>14</v>
      </c>
      <c r="H154" s="1" t="s">
        <v>23</v>
      </c>
      <c r="I154" s="6">
        <v>9</v>
      </c>
      <c r="J154" s="12">
        <v>85.921458333333334</v>
      </c>
      <c r="K154" s="3">
        <f t="shared" si="3"/>
        <v>773.29312500000003</v>
      </c>
    </row>
    <row r="155" spans="1:11" outlineLevel="2" x14ac:dyDescent="0.2">
      <c r="A155" s="4">
        <v>304</v>
      </c>
      <c r="B155" s="8" t="s">
        <v>436</v>
      </c>
      <c r="C155" s="8" t="s">
        <v>9</v>
      </c>
      <c r="D155" s="9" t="s">
        <v>287</v>
      </c>
      <c r="E155" s="9" t="s">
        <v>262</v>
      </c>
      <c r="F155" s="9" t="s">
        <v>285</v>
      </c>
      <c r="G155" s="1" t="s">
        <v>14</v>
      </c>
      <c r="H155" s="1" t="s">
        <v>23</v>
      </c>
      <c r="I155" s="6">
        <v>8</v>
      </c>
      <c r="J155" s="12">
        <v>85.921458333333334</v>
      </c>
      <c r="K155" s="3">
        <f t="shared" si="3"/>
        <v>687.37166666666667</v>
      </c>
    </row>
    <row r="156" spans="1:11" outlineLevel="2" x14ac:dyDescent="0.2">
      <c r="A156" s="4">
        <v>305</v>
      </c>
      <c r="B156" s="8" t="s">
        <v>436</v>
      </c>
      <c r="C156" s="8" t="s">
        <v>9</v>
      </c>
      <c r="D156" s="9" t="s">
        <v>288</v>
      </c>
      <c r="E156" s="9" t="s">
        <v>262</v>
      </c>
      <c r="F156" s="9" t="s">
        <v>285</v>
      </c>
      <c r="G156" s="1" t="s">
        <v>14</v>
      </c>
      <c r="H156" s="1" t="s">
        <v>23</v>
      </c>
      <c r="I156" s="6">
        <v>7</v>
      </c>
      <c r="J156" s="12">
        <v>85.921458333333334</v>
      </c>
      <c r="K156" s="3">
        <f t="shared" si="3"/>
        <v>601.45020833333331</v>
      </c>
    </row>
    <row r="157" spans="1:11" outlineLevel="2" x14ac:dyDescent="0.2">
      <c r="A157" s="4">
        <v>306</v>
      </c>
      <c r="B157" s="8" t="s">
        <v>436</v>
      </c>
      <c r="C157" s="8" t="s">
        <v>9</v>
      </c>
      <c r="D157" s="9" t="s">
        <v>289</v>
      </c>
      <c r="E157" s="9" t="s">
        <v>262</v>
      </c>
      <c r="F157" s="9" t="s">
        <v>285</v>
      </c>
      <c r="G157" s="1" t="s">
        <v>14</v>
      </c>
      <c r="H157" s="1" t="s">
        <v>23</v>
      </c>
      <c r="I157" s="6">
        <v>9</v>
      </c>
      <c r="J157" s="12">
        <v>85.921458333333334</v>
      </c>
      <c r="K157" s="3">
        <f t="shared" si="3"/>
        <v>773.29312500000003</v>
      </c>
    </row>
    <row r="158" spans="1:11" outlineLevel="2" x14ac:dyDescent="0.2">
      <c r="A158" s="4">
        <v>307</v>
      </c>
      <c r="B158" s="8" t="s">
        <v>436</v>
      </c>
      <c r="C158" s="8" t="s">
        <v>9</v>
      </c>
      <c r="D158" s="9" t="s">
        <v>290</v>
      </c>
      <c r="E158" s="9" t="s">
        <v>262</v>
      </c>
      <c r="F158" s="9" t="s">
        <v>285</v>
      </c>
      <c r="G158" s="1" t="s">
        <v>14</v>
      </c>
      <c r="H158" s="1" t="s">
        <v>23</v>
      </c>
      <c r="I158" s="6">
        <v>4</v>
      </c>
      <c r="J158" s="12">
        <v>85.921458333333334</v>
      </c>
      <c r="K158" s="3">
        <f t="shared" si="3"/>
        <v>343.68583333333333</v>
      </c>
    </row>
    <row r="159" spans="1:11" outlineLevel="2" x14ac:dyDescent="0.2">
      <c r="A159" s="4">
        <v>308</v>
      </c>
      <c r="B159" s="8" t="s">
        <v>436</v>
      </c>
      <c r="C159" s="8" t="s">
        <v>9</v>
      </c>
      <c r="D159" s="9" t="s">
        <v>291</v>
      </c>
      <c r="E159" s="9" t="s">
        <v>262</v>
      </c>
      <c r="F159" s="9" t="s">
        <v>285</v>
      </c>
      <c r="G159" s="1" t="s">
        <v>14</v>
      </c>
      <c r="H159" s="1" t="s">
        <v>23</v>
      </c>
      <c r="I159" s="6">
        <v>8</v>
      </c>
      <c r="J159" s="12">
        <v>85.921458333333334</v>
      </c>
      <c r="K159" s="3">
        <f t="shared" si="3"/>
        <v>687.37166666666667</v>
      </c>
    </row>
    <row r="160" spans="1:11" outlineLevel="2" x14ac:dyDescent="0.2">
      <c r="A160" s="4">
        <v>309</v>
      </c>
      <c r="B160" s="8" t="s">
        <v>436</v>
      </c>
      <c r="C160" s="8" t="s">
        <v>9</v>
      </c>
      <c r="D160" s="9" t="s">
        <v>292</v>
      </c>
      <c r="E160" s="9" t="s">
        <v>262</v>
      </c>
      <c r="F160" s="9" t="s">
        <v>285</v>
      </c>
      <c r="G160" s="1" t="s">
        <v>14</v>
      </c>
      <c r="H160" s="1" t="s">
        <v>23</v>
      </c>
      <c r="I160" s="6">
        <v>3</v>
      </c>
      <c r="J160" s="12">
        <v>85.921458333333334</v>
      </c>
      <c r="K160" s="3">
        <f t="shared" si="3"/>
        <v>257.76437499999997</v>
      </c>
    </row>
    <row r="161" spans="1:11" outlineLevel="2" x14ac:dyDescent="0.2">
      <c r="A161" s="4">
        <v>310</v>
      </c>
      <c r="B161" s="8" t="s">
        <v>436</v>
      </c>
      <c r="C161" s="8" t="s">
        <v>9</v>
      </c>
      <c r="D161" s="9" t="s">
        <v>293</v>
      </c>
      <c r="E161" s="8" t="s">
        <v>262</v>
      </c>
      <c r="F161" s="8" t="s">
        <v>285</v>
      </c>
      <c r="G161" s="1" t="s">
        <v>14</v>
      </c>
      <c r="H161" s="1" t="s">
        <v>23</v>
      </c>
      <c r="I161" s="6">
        <v>2</v>
      </c>
      <c r="J161" s="12">
        <v>85.921458333333334</v>
      </c>
      <c r="K161" s="3">
        <f t="shared" si="3"/>
        <v>171.84291666666667</v>
      </c>
    </row>
    <row r="162" spans="1:11" outlineLevel="2" x14ac:dyDescent="0.2">
      <c r="A162" s="4">
        <v>311</v>
      </c>
      <c r="B162" s="8" t="s">
        <v>436</v>
      </c>
      <c r="C162" s="8" t="s">
        <v>9</v>
      </c>
      <c r="D162" s="9" t="s">
        <v>294</v>
      </c>
      <c r="E162" s="8" t="s">
        <v>262</v>
      </c>
      <c r="F162" s="8" t="s">
        <v>285</v>
      </c>
      <c r="G162" s="1" t="s">
        <v>14</v>
      </c>
      <c r="H162" s="1" t="s">
        <v>23</v>
      </c>
      <c r="I162" s="6">
        <v>16</v>
      </c>
      <c r="J162" s="12">
        <v>85.921458333333334</v>
      </c>
      <c r="K162" s="3">
        <f t="shared" si="3"/>
        <v>1374.7433333333333</v>
      </c>
    </row>
    <row r="163" spans="1:11" outlineLevel="2" x14ac:dyDescent="0.2">
      <c r="A163" s="4">
        <v>312</v>
      </c>
      <c r="B163" s="8" t="s">
        <v>436</v>
      </c>
      <c r="C163" s="8" t="s">
        <v>9</v>
      </c>
      <c r="D163" s="9" t="s">
        <v>295</v>
      </c>
      <c r="E163" s="8" t="s">
        <v>262</v>
      </c>
      <c r="F163" s="8" t="s">
        <v>285</v>
      </c>
      <c r="G163" s="1" t="s">
        <v>14</v>
      </c>
      <c r="H163" s="1" t="s">
        <v>23</v>
      </c>
      <c r="I163" s="6">
        <v>2</v>
      </c>
      <c r="J163" s="12">
        <v>85.921458333333334</v>
      </c>
      <c r="K163" s="3">
        <f t="shared" si="3"/>
        <v>171.84291666666667</v>
      </c>
    </row>
    <row r="164" spans="1:11" outlineLevel="2" x14ac:dyDescent="0.2">
      <c r="A164" s="4">
        <v>313</v>
      </c>
      <c r="B164" s="8" t="s">
        <v>436</v>
      </c>
      <c r="C164" s="8" t="s">
        <v>9</v>
      </c>
      <c r="D164" s="9" t="s">
        <v>296</v>
      </c>
      <c r="E164" s="8" t="s">
        <v>262</v>
      </c>
      <c r="F164" s="8" t="s">
        <v>285</v>
      </c>
      <c r="G164" s="1" t="s">
        <v>14</v>
      </c>
      <c r="H164" s="1" t="s">
        <v>23</v>
      </c>
      <c r="I164" s="6">
        <v>1</v>
      </c>
      <c r="J164" s="12">
        <v>85.921458333333334</v>
      </c>
      <c r="K164" s="3">
        <f t="shared" si="3"/>
        <v>85.921458333333334</v>
      </c>
    </row>
    <row r="165" spans="1:11" outlineLevel="2" x14ac:dyDescent="0.2">
      <c r="A165" s="4">
        <v>314</v>
      </c>
      <c r="B165" s="8" t="s">
        <v>436</v>
      </c>
      <c r="C165" s="8" t="s">
        <v>9</v>
      </c>
      <c r="D165" s="9" t="s">
        <v>297</v>
      </c>
      <c r="E165" s="8" t="s">
        <v>262</v>
      </c>
      <c r="F165" s="8" t="s">
        <v>285</v>
      </c>
      <c r="G165" s="1" t="s">
        <v>14</v>
      </c>
      <c r="H165" s="1" t="s">
        <v>23</v>
      </c>
      <c r="I165" s="6">
        <v>2</v>
      </c>
      <c r="J165" s="12">
        <v>85.921458333333334</v>
      </c>
      <c r="K165" s="3">
        <f t="shared" si="3"/>
        <v>171.84291666666667</v>
      </c>
    </row>
    <row r="166" spans="1:11" outlineLevel="2" x14ac:dyDescent="0.2">
      <c r="A166" s="4">
        <v>31</v>
      </c>
      <c r="B166" s="8" t="s">
        <v>436</v>
      </c>
      <c r="C166" s="8" t="s">
        <v>9</v>
      </c>
      <c r="D166" s="9" t="s">
        <v>298</v>
      </c>
      <c r="E166" s="9" t="s">
        <v>262</v>
      </c>
      <c r="F166" s="9" t="s">
        <v>285</v>
      </c>
      <c r="G166" s="1" t="s">
        <v>14</v>
      </c>
      <c r="H166" s="1" t="s">
        <v>23</v>
      </c>
      <c r="I166" s="6">
        <v>9</v>
      </c>
      <c r="J166" s="12">
        <v>85.921458333333334</v>
      </c>
      <c r="K166" s="3">
        <f t="shared" si="3"/>
        <v>773.29312500000003</v>
      </c>
    </row>
    <row r="167" spans="1:11" ht="13.5" customHeight="1" outlineLevel="2" x14ac:dyDescent="0.2">
      <c r="A167" s="4">
        <v>315</v>
      </c>
      <c r="B167" s="8" t="s">
        <v>436</v>
      </c>
      <c r="C167" s="8" t="s">
        <v>9</v>
      </c>
      <c r="D167" s="9" t="s">
        <v>298</v>
      </c>
      <c r="E167" s="8" t="s">
        <v>262</v>
      </c>
      <c r="F167" s="8" t="s">
        <v>285</v>
      </c>
      <c r="G167" s="1" t="s">
        <v>14</v>
      </c>
      <c r="H167" s="1" t="s">
        <v>23</v>
      </c>
      <c r="I167" s="6">
        <v>8</v>
      </c>
      <c r="J167" s="12">
        <v>85.921458333333334</v>
      </c>
      <c r="K167" s="3">
        <f t="shared" si="3"/>
        <v>687.37166666666667</v>
      </c>
    </row>
    <row r="168" spans="1:11" outlineLevel="2" x14ac:dyDescent="0.2">
      <c r="A168" s="4">
        <v>76</v>
      </c>
      <c r="B168" s="8" t="s">
        <v>436</v>
      </c>
      <c r="C168" s="8" t="s">
        <v>9</v>
      </c>
      <c r="D168" s="9" t="s">
        <v>299</v>
      </c>
      <c r="E168" s="8" t="s">
        <v>262</v>
      </c>
      <c r="F168" s="8" t="s">
        <v>285</v>
      </c>
      <c r="G168" s="1" t="s">
        <v>14</v>
      </c>
      <c r="H168" s="1" t="s">
        <v>23</v>
      </c>
      <c r="I168" s="6">
        <v>4</v>
      </c>
      <c r="J168" s="12">
        <v>88.848571428571432</v>
      </c>
      <c r="K168" s="3">
        <f t="shared" ref="K168:K225" si="4">J168*I168</f>
        <v>355.39428571428573</v>
      </c>
    </row>
    <row r="169" spans="1:11" outlineLevel="2" x14ac:dyDescent="0.2">
      <c r="A169" s="4">
        <v>444</v>
      </c>
      <c r="B169" s="8" t="s">
        <v>436</v>
      </c>
      <c r="C169" s="8" t="s">
        <v>9</v>
      </c>
      <c r="D169" s="9" t="s">
        <v>299</v>
      </c>
      <c r="E169" s="9" t="s">
        <v>262</v>
      </c>
      <c r="F169" s="9" t="s">
        <v>285</v>
      </c>
      <c r="G169" s="1" t="s">
        <v>14</v>
      </c>
      <c r="H169" s="1" t="s">
        <v>23</v>
      </c>
      <c r="I169" s="6">
        <v>2</v>
      </c>
      <c r="J169" s="12">
        <v>88.848571428571432</v>
      </c>
      <c r="K169" s="3">
        <f t="shared" si="4"/>
        <v>177.69714285714286</v>
      </c>
    </row>
    <row r="170" spans="1:11" outlineLevel="2" x14ac:dyDescent="0.2">
      <c r="A170" s="4">
        <v>445</v>
      </c>
      <c r="B170" s="8" t="s">
        <v>436</v>
      </c>
      <c r="C170" s="8" t="s">
        <v>9</v>
      </c>
      <c r="D170" s="9" t="s">
        <v>300</v>
      </c>
      <c r="E170" s="9" t="s">
        <v>262</v>
      </c>
      <c r="F170" s="9" t="s">
        <v>285</v>
      </c>
      <c r="G170" s="1" t="s">
        <v>14</v>
      </c>
      <c r="H170" s="1" t="s">
        <v>23</v>
      </c>
      <c r="I170" s="6">
        <v>15</v>
      </c>
      <c r="J170" s="12">
        <v>88.848571428571432</v>
      </c>
      <c r="K170" s="3">
        <f t="shared" si="4"/>
        <v>1332.7285714285715</v>
      </c>
    </row>
    <row r="171" spans="1:11" outlineLevel="2" x14ac:dyDescent="0.2">
      <c r="A171" s="4">
        <v>104</v>
      </c>
      <c r="B171" s="8" t="s">
        <v>436</v>
      </c>
      <c r="C171" s="8" t="s">
        <v>9</v>
      </c>
      <c r="D171" s="9" t="s">
        <v>301</v>
      </c>
      <c r="E171" s="9" t="s">
        <v>262</v>
      </c>
      <c r="F171" s="9" t="s">
        <v>285</v>
      </c>
      <c r="G171" s="1" t="s">
        <v>14</v>
      </c>
      <c r="H171" s="1" t="s">
        <v>23</v>
      </c>
      <c r="I171" s="6">
        <v>2</v>
      </c>
      <c r="J171" s="12">
        <v>88.569800000000015</v>
      </c>
      <c r="K171" s="3">
        <f t="shared" si="4"/>
        <v>177.13960000000003</v>
      </c>
    </row>
    <row r="172" spans="1:11" outlineLevel="2" x14ac:dyDescent="0.2">
      <c r="A172" s="4">
        <v>105</v>
      </c>
      <c r="B172" s="8" t="s">
        <v>436</v>
      </c>
      <c r="C172" s="8" t="s">
        <v>9</v>
      </c>
      <c r="D172" s="9" t="s">
        <v>302</v>
      </c>
      <c r="E172" s="9" t="s">
        <v>262</v>
      </c>
      <c r="F172" s="9" t="s">
        <v>285</v>
      </c>
      <c r="G172" s="1" t="s">
        <v>14</v>
      </c>
      <c r="H172" s="1" t="s">
        <v>23</v>
      </c>
      <c r="I172" s="6">
        <v>3</v>
      </c>
      <c r="J172" s="12">
        <v>88.569800000000015</v>
      </c>
      <c r="K172" s="3">
        <f t="shared" si="4"/>
        <v>265.70940000000007</v>
      </c>
    </row>
    <row r="173" spans="1:11" outlineLevel="2" x14ac:dyDescent="0.2">
      <c r="A173" s="4">
        <v>616</v>
      </c>
      <c r="B173" s="8" t="s">
        <v>436</v>
      </c>
      <c r="C173" s="8" t="s">
        <v>9</v>
      </c>
      <c r="D173" s="9" t="s">
        <v>303</v>
      </c>
      <c r="E173" s="9" t="s">
        <v>262</v>
      </c>
      <c r="F173" s="9" t="s">
        <v>285</v>
      </c>
      <c r="G173" s="1" t="s">
        <v>14</v>
      </c>
      <c r="H173" s="1" t="s">
        <v>23</v>
      </c>
      <c r="I173" s="6">
        <v>2</v>
      </c>
      <c r="J173" s="12">
        <v>88.569800000000015</v>
      </c>
      <c r="K173" s="3">
        <f t="shared" si="4"/>
        <v>177.13960000000003</v>
      </c>
    </row>
    <row r="174" spans="1:11" outlineLevel="1" x14ac:dyDescent="0.2">
      <c r="B174" s="48" t="str">
        <f>B173</f>
        <v>Handset</v>
      </c>
      <c r="C174" s="48" t="str">
        <f>C173</f>
        <v>Finished Good</v>
      </c>
      <c r="D174" s="39"/>
      <c r="E174" s="39" t="str">
        <f>E173</f>
        <v>SAMSUNG</v>
      </c>
      <c r="F174" s="39" t="s">
        <v>478</v>
      </c>
      <c r="G174" s="39" t="str">
        <f>G173</f>
        <v>GSM</v>
      </c>
      <c r="H174" s="39" t="str">
        <f>H173</f>
        <v>3G-HSDPA</v>
      </c>
      <c r="I174" s="40">
        <f>SUBTOTAL(9,I154:I173)</f>
        <v>116</v>
      </c>
      <c r="J174" s="49">
        <f>J173</f>
        <v>88.569800000000015</v>
      </c>
      <c r="K174" s="41">
        <f>SUBTOTAL(9,K154:K173)</f>
        <v>10046.896933333333</v>
      </c>
    </row>
    <row r="175" spans="1:11" outlineLevel="2" x14ac:dyDescent="0.2">
      <c r="A175" s="4">
        <v>316</v>
      </c>
      <c r="B175" s="8" t="s">
        <v>436</v>
      </c>
      <c r="C175" s="9" t="s">
        <v>9</v>
      </c>
      <c r="D175" s="9" t="s">
        <v>307</v>
      </c>
      <c r="E175" s="8" t="s">
        <v>262</v>
      </c>
      <c r="F175" s="8" t="s">
        <v>306</v>
      </c>
      <c r="G175" s="1" t="s">
        <v>14</v>
      </c>
      <c r="H175" s="1" t="s">
        <v>23</v>
      </c>
      <c r="I175" s="6">
        <v>25</v>
      </c>
      <c r="J175" s="12">
        <v>94.77600000000001</v>
      </c>
      <c r="K175" s="3">
        <f t="shared" si="4"/>
        <v>2369.4</v>
      </c>
    </row>
    <row r="176" spans="1:11" outlineLevel="2" x14ac:dyDescent="0.2">
      <c r="A176" s="4">
        <v>446</v>
      </c>
      <c r="B176" s="8" t="s">
        <v>436</v>
      </c>
      <c r="C176" s="9" t="s">
        <v>9</v>
      </c>
      <c r="D176" s="9" t="s">
        <v>308</v>
      </c>
      <c r="E176" s="9" t="s">
        <v>262</v>
      </c>
      <c r="F176" s="9" t="s">
        <v>306</v>
      </c>
      <c r="G176" s="1" t="s">
        <v>14</v>
      </c>
      <c r="H176" s="1" t="s">
        <v>23</v>
      </c>
      <c r="I176" s="6">
        <v>2</v>
      </c>
      <c r="J176" s="12">
        <v>79.463999999999999</v>
      </c>
      <c r="K176" s="3">
        <f t="shared" si="4"/>
        <v>158.928</v>
      </c>
    </row>
    <row r="177" spans="1:11" outlineLevel="2" x14ac:dyDescent="0.2">
      <c r="A177" s="4">
        <v>620</v>
      </c>
      <c r="B177" s="8" t="s">
        <v>436</v>
      </c>
      <c r="C177" s="9" t="s">
        <v>9</v>
      </c>
      <c r="D177" s="9" t="s">
        <v>309</v>
      </c>
      <c r="E177" s="9" t="s">
        <v>262</v>
      </c>
      <c r="F177" s="9" t="s">
        <v>306</v>
      </c>
      <c r="G177" s="1" t="s">
        <v>14</v>
      </c>
      <c r="H177" s="1" t="s">
        <v>23</v>
      </c>
      <c r="I177" s="6">
        <v>1</v>
      </c>
      <c r="J177" s="12">
        <v>75.757964912280698</v>
      </c>
      <c r="K177" s="3">
        <f t="shared" si="4"/>
        <v>75.757964912280698</v>
      </c>
    </row>
    <row r="178" spans="1:11" outlineLevel="2" x14ac:dyDescent="0.2">
      <c r="A178" s="4">
        <v>621</v>
      </c>
      <c r="B178" s="8" t="s">
        <v>436</v>
      </c>
      <c r="C178" s="9" t="s">
        <v>9</v>
      </c>
      <c r="D178" s="9" t="s">
        <v>310</v>
      </c>
      <c r="E178" s="9" t="s">
        <v>262</v>
      </c>
      <c r="F178" s="9" t="s">
        <v>306</v>
      </c>
      <c r="G178" s="1" t="s">
        <v>14</v>
      </c>
      <c r="H178" s="1" t="s">
        <v>23</v>
      </c>
      <c r="I178" s="6">
        <v>1</v>
      </c>
      <c r="J178" s="12">
        <v>75.757964912280698</v>
      </c>
      <c r="K178" s="3">
        <f t="shared" si="4"/>
        <v>75.757964912280698</v>
      </c>
    </row>
    <row r="179" spans="1:11" outlineLevel="2" x14ac:dyDescent="0.2">
      <c r="A179" s="4">
        <v>106</v>
      </c>
      <c r="B179" s="8" t="s">
        <v>436</v>
      </c>
      <c r="C179" s="9" t="s">
        <v>9</v>
      </c>
      <c r="D179" s="9" t="s">
        <v>311</v>
      </c>
      <c r="E179" s="8" t="s">
        <v>262</v>
      </c>
      <c r="F179" s="8" t="s">
        <v>306</v>
      </c>
      <c r="G179" s="1" t="s">
        <v>14</v>
      </c>
      <c r="H179" s="1" t="s">
        <v>23</v>
      </c>
      <c r="I179" s="6">
        <v>4</v>
      </c>
      <c r="J179" s="12">
        <v>75.757964912280698</v>
      </c>
      <c r="K179" s="3">
        <f t="shared" si="4"/>
        <v>303.03185964912279</v>
      </c>
    </row>
    <row r="180" spans="1:11" outlineLevel="2" x14ac:dyDescent="0.2">
      <c r="A180" s="4">
        <v>622</v>
      </c>
      <c r="B180" s="8" t="s">
        <v>436</v>
      </c>
      <c r="C180" s="9" t="s">
        <v>9</v>
      </c>
      <c r="D180" s="9" t="s">
        <v>311</v>
      </c>
      <c r="E180" s="9" t="s">
        <v>262</v>
      </c>
      <c r="F180" s="9" t="s">
        <v>306</v>
      </c>
      <c r="G180" s="1" t="s">
        <v>14</v>
      </c>
      <c r="H180" s="1" t="s">
        <v>23</v>
      </c>
      <c r="I180" s="6">
        <v>103</v>
      </c>
      <c r="J180" s="12">
        <v>75.757964912280698</v>
      </c>
      <c r="K180" s="3">
        <f t="shared" si="4"/>
        <v>7803.070385964912</v>
      </c>
    </row>
    <row r="181" spans="1:11" outlineLevel="2" x14ac:dyDescent="0.2">
      <c r="A181" s="4">
        <v>623</v>
      </c>
      <c r="B181" s="8" t="s">
        <v>436</v>
      </c>
      <c r="C181" s="9" t="s">
        <v>9</v>
      </c>
      <c r="D181" s="9" t="s">
        <v>312</v>
      </c>
      <c r="E181" s="9" t="s">
        <v>262</v>
      </c>
      <c r="F181" s="9" t="s">
        <v>306</v>
      </c>
      <c r="G181" s="1" t="s">
        <v>14</v>
      </c>
      <c r="H181" s="1" t="s">
        <v>23</v>
      </c>
      <c r="I181" s="6">
        <v>2</v>
      </c>
      <c r="J181" s="12">
        <v>75.757964912280698</v>
      </c>
      <c r="K181" s="3">
        <f t="shared" si="4"/>
        <v>151.5159298245614</v>
      </c>
    </row>
    <row r="182" spans="1:11" outlineLevel="1" x14ac:dyDescent="0.2">
      <c r="B182" s="48" t="str">
        <f>B181</f>
        <v>Handset</v>
      </c>
      <c r="C182" s="48" t="str">
        <f>C181</f>
        <v>Finished Good</v>
      </c>
      <c r="D182" s="39"/>
      <c r="E182" s="39" t="str">
        <f>E181</f>
        <v>SAMSUNG</v>
      </c>
      <c r="F182" s="39" t="s">
        <v>479</v>
      </c>
      <c r="G182" s="39" t="str">
        <f>G181</f>
        <v>GSM</v>
      </c>
      <c r="H182" s="39" t="str">
        <f>H181</f>
        <v>3G-HSDPA</v>
      </c>
      <c r="I182" s="40">
        <f>SUBTOTAL(9,I175:I181)</f>
        <v>138</v>
      </c>
      <c r="J182" s="49">
        <f>J181</f>
        <v>75.757964912280698</v>
      </c>
      <c r="K182" s="41">
        <f>SUBTOTAL(9,K175:K181)</f>
        <v>10937.462105263157</v>
      </c>
    </row>
    <row r="183" spans="1:11" outlineLevel="2" x14ac:dyDescent="0.2">
      <c r="A183" s="4">
        <v>35</v>
      </c>
      <c r="B183" s="8" t="s">
        <v>436</v>
      </c>
      <c r="C183" s="9" t="s">
        <v>9</v>
      </c>
      <c r="D183" s="9" t="s">
        <v>319</v>
      </c>
      <c r="E183" s="8" t="s">
        <v>262</v>
      </c>
      <c r="F183" s="8" t="s">
        <v>317</v>
      </c>
      <c r="G183" s="1" t="s">
        <v>14</v>
      </c>
      <c r="H183" s="1" t="s">
        <v>23</v>
      </c>
      <c r="I183" s="6">
        <v>213</v>
      </c>
      <c r="J183" s="12">
        <v>119.92920689655173</v>
      </c>
      <c r="K183" s="3">
        <f t="shared" si="4"/>
        <v>25544.921068965519</v>
      </c>
    </row>
    <row r="184" spans="1:11" outlineLevel="2" x14ac:dyDescent="0.2">
      <c r="A184" s="4">
        <v>450</v>
      </c>
      <c r="B184" s="8" t="s">
        <v>436</v>
      </c>
      <c r="C184" s="9" t="s">
        <v>9</v>
      </c>
      <c r="D184" s="9" t="s">
        <v>320</v>
      </c>
      <c r="E184" s="8" t="s">
        <v>262</v>
      </c>
      <c r="F184" s="8" t="s">
        <v>317</v>
      </c>
      <c r="G184" s="1" t="s">
        <v>14</v>
      </c>
      <c r="H184" s="1" t="s">
        <v>23</v>
      </c>
      <c r="I184" s="6">
        <v>1</v>
      </c>
      <c r="J184" s="12">
        <v>119.84638834951456</v>
      </c>
      <c r="K184" s="3">
        <f t="shared" si="4"/>
        <v>119.84638834951456</v>
      </c>
    </row>
    <row r="185" spans="1:11" outlineLevel="2" x14ac:dyDescent="0.2">
      <c r="A185" s="4">
        <v>79</v>
      </c>
      <c r="B185" s="8" t="s">
        <v>436</v>
      </c>
      <c r="C185" s="9" t="s">
        <v>9</v>
      </c>
      <c r="D185" s="9" t="s">
        <v>321</v>
      </c>
      <c r="E185" s="9" t="s">
        <v>262</v>
      </c>
      <c r="F185" s="9" t="s">
        <v>317</v>
      </c>
      <c r="G185" s="1" t="s">
        <v>14</v>
      </c>
      <c r="H185" s="1" t="s">
        <v>23</v>
      </c>
      <c r="I185" s="6">
        <v>1</v>
      </c>
      <c r="J185" s="12">
        <v>119.84638834951456</v>
      </c>
      <c r="K185" s="3">
        <f t="shared" si="4"/>
        <v>119.84638834951456</v>
      </c>
    </row>
    <row r="186" spans="1:11" outlineLevel="2" x14ac:dyDescent="0.2">
      <c r="A186" s="4">
        <v>451</v>
      </c>
      <c r="B186" s="8" t="s">
        <v>436</v>
      </c>
      <c r="C186" s="9" t="s">
        <v>9</v>
      </c>
      <c r="D186" s="9" t="s">
        <v>321</v>
      </c>
      <c r="E186" s="8" t="s">
        <v>262</v>
      </c>
      <c r="F186" s="8" t="s">
        <v>317</v>
      </c>
      <c r="G186" s="1" t="s">
        <v>14</v>
      </c>
      <c r="H186" s="1" t="s">
        <v>23</v>
      </c>
      <c r="I186" s="6">
        <v>7</v>
      </c>
      <c r="J186" s="12">
        <v>119.84638834951456</v>
      </c>
      <c r="K186" s="3">
        <f t="shared" si="4"/>
        <v>838.9247184466019</v>
      </c>
    </row>
    <row r="187" spans="1:11" outlineLevel="1" x14ac:dyDescent="0.2">
      <c r="B187" s="48" t="str">
        <f>B186</f>
        <v>Handset</v>
      </c>
      <c r="C187" s="48" t="str">
        <f>C186</f>
        <v>Finished Good</v>
      </c>
      <c r="D187" s="39"/>
      <c r="E187" s="39" t="str">
        <f>E186</f>
        <v>SAMSUNG</v>
      </c>
      <c r="F187" s="48" t="s">
        <v>480</v>
      </c>
      <c r="G187" s="39" t="str">
        <f>G186</f>
        <v>GSM</v>
      </c>
      <c r="H187" s="39" t="str">
        <f>H186</f>
        <v>3G-HSDPA</v>
      </c>
      <c r="I187" s="40">
        <f>SUBTOTAL(9,I183:I186)</f>
        <v>222</v>
      </c>
      <c r="J187" s="49">
        <f>J186</f>
        <v>119.84638834951456</v>
      </c>
      <c r="K187" s="41">
        <f>SUBTOTAL(9,K183:K186)</f>
        <v>26623.538564111146</v>
      </c>
    </row>
    <row r="188" spans="1:11" outlineLevel="2" x14ac:dyDescent="0.2">
      <c r="A188" s="4">
        <v>455</v>
      </c>
      <c r="B188" s="8" t="s">
        <v>436</v>
      </c>
      <c r="C188" s="9" t="s">
        <v>9</v>
      </c>
      <c r="D188" s="9" t="s">
        <v>323</v>
      </c>
      <c r="E188" s="9" t="s">
        <v>262</v>
      </c>
      <c r="F188" s="9" t="s">
        <v>324</v>
      </c>
      <c r="G188" s="1" t="s">
        <v>14</v>
      </c>
      <c r="H188" s="1" t="s">
        <v>325</v>
      </c>
      <c r="I188" s="6">
        <v>2</v>
      </c>
      <c r="J188" s="12">
        <v>314.18077777777785</v>
      </c>
      <c r="K188" s="3">
        <f t="shared" si="4"/>
        <v>628.3615555555557</v>
      </c>
    </row>
    <row r="189" spans="1:11" outlineLevel="1" x14ac:dyDescent="0.2">
      <c r="B189" s="48" t="str">
        <f>B188</f>
        <v>Handset</v>
      </c>
      <c r="C189" s="48" t="str">
        <f>C188</f>
        <v>Finished Good</v>
      </c>
      <c r="D189" s="39"/>
      <c r="E189" s="39" t="str">
        <f>E188</f>
        <v>SAMSUNG</v>
      </c>
      <c r="F189" s="39" t="s">
        <v>481</v>
      </c>
      <c r="G189" s="39" t="str">
        <f>G188</f>
        <v>GSM</v>
      </c>
      <c r="H189" s="39" t="str">
        <f>H188</f>
        <v>3G-HSDPA+</v>
      </c>
      <c r="I189" s="40">
        <f>SUBTOTAL(9,I188:I188)</f>
        <v>2</v>
      </c>
      <c r="J189" s="49">
        <f>J188</f>
        <v>314.18077777777785</v>
      </c>
      <c r="K189" s="41">
        <f>SUBTOTAL(9,K188:K188)</f>
        <v>628.3615555555557</v>
      </c>
    </row>
    <row r="190" spans="1:11" outlineLevel="2" x14ac:dyDescent="0.2">
      <c r="A190" s="4">
        <v>39</v>
      </c>
      <c r="B190" s="8" t="s">
        <v>436</v>
      </c>
      <c r="C190" s="8" t="s">
        <v>9</v>
      </c>
      <c r="D190" s="9" t="s">
        <v>332</v>
      </c>
      <c r="E190" s="9" t="s">
        <v>262</v>
      </c>
      <c r="F190" s="9" t="s">
        <v>331</v>
      </c>
      <c r="G190" s="1" t="s">
        <v>14</v>
      </c>
      <c r="H190" s="1" t="s">
        <v>13</v>
      </c>
      <c r="I190" s="6">
        <v>5</v>
      </c>
      <c r="J190" s="12">
        <v>618.23201785714286</v>
      </c>
      <c r="K190" s="3">
        <f t="shared" si="4"/>
        <v>3091.1600892857141</v>
      </c>
    </row>
    <row r="191" spans="1:11" outlineLevel="2" x14ac:dyDescent="0.2">
      <c r="A191" s="4">
        <v>330</v>
      </c>
      <c r="B191" s="8" t="s">
        <v>436</v>
      </c>
      <c r="C191" s="8" t="s">
        <v>9</v>
      </c>
      <c r="D191" s="9" t="s">
        <v>332</v>
      </c>
      <c r="E191" s="9" t="s">
        <v>262</v>
      </c>
      <c r="F191" s="9" t="s">
        <v>331</v>
      </c>
      <c r="G191" s="1" t="s">
        <v>14</v>
      </c>
      <c r="H191" s="1" t="s">
        <v>13</v>
      </c>
      <c r="I191" s="6">
        <v>1</v>
      </c>
      <c r="J191" s="12">
        <v>618.23201785714286</v>
      </c>
      <c r="K191" s="3">
        <f t="shared" si="4"/>
        <v>618.23201785714286</v>
      </c>
    </row>
    <row r="192" spans="1:11" outlineLevel="2" x14ac:dyDescent="0.2">
      <c r="A192" s="4">
        <v>457</v>
      </c>
      <c r="B192" s="8" t="s">
        <v>436</v>
      </c>
      <c r="C192" s="8" t="s">
        <v>9</v>
      </c>
      <c r="D192" s="9" t="s">
        <v>333</v>
      </c>
      <c r="E192" s="9" t="s">
        <v>262</v>
      </c>
      <c r="F192" s="9" t="s">
        <v>331</v>
      </c>
      <c r="G192" s="1" t="s">
        <v>14</v>
      </c>
      <c r="H192" s="1" t="s">
        <v>13</v>
      </c>
      <c r="I192" s="6">
        <v>3</v>
      </c>
      <c r="J192" s="12">
        <v>453.87380729166671</v>
      </c>
      <c r="K192" s="3">
        <f t="shared" si="4"/>
        <v>1361.6214218750001</v>
      </c>
    </row>
    <row r="193" spans="1:11" outlineLevel="2" x14ac:dyDescent="0.2">
      <c r="A193" s="4">
        <v>458</v>
      </c>
      <c r="B193" s="8" t="s">
        <v>436</v>
      </c>
      <c r="C193" s="8" t="s">
        <v>9</v>
      </c>
      <c r="D193" s="9" t="s">
        <v>334</v>
      </c>
      <c r="E193" s="9" t="s">
        <v>262</v>
      </c>
      <c r="F193" s="9" t="s">
        <v>331</v>
      </c>
      <c r="G193" s="1" t="s">
        <v>14</v>
      </c>
      <c r="H193" s="1" t="s">
        <v>13</v>
      </c>
      <c r="I193" s="6">
        <v>2</v>
      </c>
      <c r="J193" s="12">
        <v>453.87380729166671</v>
      </c>
      <c r="K193" s="3">
        <f t="shared" si="4"/>
        <v>907.74761458333342</v>
      </c>
    </row>
    <row r="194" spans="1:11" outlineLevel="1" x14ac:dyDescent="0.2">
      <c r="B194" s="48" t="str">
        <f>B193</f>
        <v>Handset</v>
      </c>
      <c r="C194" s="48" t="str">
        <f>C193</f>
        <v>Finished Good</v>
      </c>
      <c r="D194" s="39"/>
      <c r="E194" s="39" t="str">
        <f>E193</f>
        <v>SAMSUNG</v>
      </c>
      <c r="F194" s="39" t="s">
        <v>482</v>
      </c>
      <c r="G194" s="39" t="str">
        <f>G193</f>
        <v>GSM</v>
      </c>
      <c r="H194" s="39" t="str">
        <f>H193</f>
        <v>LTE</v>
      </c>
      <c r="I194" s="40">
        <f>SUBTOTAL(9,I190:I193)</f>
        <v>11</v>
      </c>
      <c r="J194" s="49">
        <f>J193</f>
        <v>453.87380729166671</v>
      </c>
      <c r="K194" s="41">
        <f>SUBTOTAL(9,K190:K193)</f>
        <v>5978.7611436011903</v>
      </c>
    </row>
    <row r="195" spans="1:11" outlineLevel="2" x14ac:dyDescent="0.2">
      <c r="A195" s="4">
        <v>624</v>
      </c>
      <c r="B195" s="8" t="s">
        <v>436</v>
      </c>
      <c r="C195" s="9" t="s">
        <v>9</v>
      </c>
      <c r="D195" s="9" t="s">
        <v>335</v>
      </c>
      <c r="E195" s="9" t="s">
        <v>262</v>
      </c>
      <c r="F195" s="9" t="s">
        <v>336</v>
      </c>
      <c r="G195" s="1" t="s">
        <v>14</v>
      </c>
      <c r="H195" s="1" t="s">
        <v>57</v>
      </c>
      <c r="I195" s="6">
        <v>26</v>
      </c>
      <c r="J195" s="12">
        <v>27.654814814814817</v>
      </c>
      <c r="K195" s="3">
        <f t="shared" si="4"/>
        <v>719.02518518518525</v>
      </c>
    </row>
    <row r="196" spans="1:11" outlineLevel="2" x14ac:dyDescent="0.2">
      <c r="A196" s="4">
        <v>626</v>
      </c>
      <c r="B196" s="8" t="s">
        <v>436</v>
      </c>
      <c r="C196" s="9" t="s">
        <v>9</v>
      </c>
      <c r="D196" s="9" t="s">
        <v>337</v>
      </c>
      <c r="E196" s="9" t="s">
        <v>262</v>
      </c>
      <c r="F196" s="9" t="s">
        <v>336</v>
      </c>
      <c r="G196" s="1" t="s">
        <v>14</v>
      </c>
      <c r="H196" s="1" t="s">
        <v>57</v>
      </c>
      <c r="I196" s="6">
        <v>1</v>
      </c>
      <c r="J196" s="12">
        <v>27.654814814814817</v>
      </c>
      <c r="K196" s="3">
        <f t="shared" si="4"/>
        <v>27.654814814814817</v>
      </c>
    </row>
    <row r="197" spans="1:11" outlineLevel="1" x14ac:dyDescent="0.2">
      <c r="B197" s="48" t="str">
        <f>B196</f>
        <v>Handset</v>
      </c>
      <c r="C197" s="48" t="str">
        <f>C196</f>
        <v>Finished Good</v>
      </c>
      <c r="D197" s="39"/>
      <c r="E197" s="39" t="str">
        <f>E196</f>
        <v>SAMSUNG</v>
      </c>
      <c r="F197" s="39" t="s">
        <v>483</v>
      </c>
      <c r="G197" s="39" t="str">
        <f>G196</f>
        <v>GSM</v>
      </c>
      <c r="H197" s="39" t="str">
        <f>H196</f>
        <v>VOICE</v>
      </c>
      <c r="I197" s="40">
        <f>SUBTOTAL(9,I195:I196)</f>
        <v>27</v>
      </c>
      <c r="J197" s="49">
        <f>J196</f>
        <v>27.654814814814817</v>
      </c>
      <c r="K197" s="41">
        <f>SUBTOTAL(9,K195:K196)</f>
        <v>746.68000000000006</v>
      </c>
    </row>
    <row r="198" spans="1:11" outlineLevel="2" x14ac:dyDescent="0.2">
      <c r="A198" s="4">
        <v>82</v>
      </c>
      <c r="B198" s="8" t="s">
        <v>436</v>
      </c>
      <c r="C198" s="9" t="s">
        <v>9</v>
      </c>
      <c r="D198" s="9" t="s">
        <v>340</v>
      </c>
      <c r="E198" s="8" t="s">
        <v>262</v>
      </c>
      <c r="F198" s="8" t="s">
        <v>341</v>
      </c>
      <c r="G198" s="1" t="s">
        <v>14</v>
      </c>
      <c r="H198" s="1" t="s">
        <v>80</v>
      </c>
      <c r="I198" s="6">
        <v>3</v>
      </c>
      <c r="J198" s="12">
        <v>47.379750000000008</v>
      </c>
      <c r="K198" s="3">
        <f t="shared" si="4"/>
        <v>142.13925000000003</v>
      </c>
    </row>
    <row r="199" spans="1:11" outlineLevel="2" x14ac:dyDescent="0.2">
      <c r="A199" s="4">
        <v>83</v>
      </c>
      <c r="B199" s="8" t="s">
        <v>436</v>
      </c>
      <c r="C199" s="9" t="s">
        <v>9</v>
      </c>
      <c r="D199" s="9" t="s">
        <v>342</v>
      </c>
      <c r="E199" s="8" t="s">
        <v>262</v>
      </c>
      <c r="F199" s="8" t="s">
        <v>341</v>
      </c>
      <c r="G199" s="1" t="s">
        <v>14</v>
      </c>
      <c r="H199" s="1" t="s">
        <v>80</v>
      </c>
      <c r="I199" s="6">
        <v>1</v>
      </c>
      <c r="J199" s="12">
        <v>47.379750000000008</v>
      </c>
      <c r="K199" s="3">
        <f t="shared" si="4"/>
        <v>47.379750000000008</v>
      </c>
    </row>
    <row r="200" spans="1:11" outlineLevel="2" x14ac:dyDescent="0.2">
      <c r="A200" s="4">
        <v>460</v>
      </c>
      <c r="B200" s="8" t="s">
        <v>436</v>
      </c>
      <c r="C200" s="9" t="s">
        <v>9</v>
      </c>
      <c r="D200" s="9" t="s">
        <v>342</v>
      </c>
      <c r="E200" s="8" t="s">
        <v>262</v>
      </c>
      <c r="F200" s="8" t="s">
        <v>341</v>
      </c>
      <c r="G200" s="1" t="s">
        <v>14</v>
      </c>
      <c r="H200" s="1" t="s">
        <v>80</v>
      </c>
      <c r="I200" s="6">
        <v>26</v>
      </c>
      <c r="J200" s="12">
        <v>47.379750000000008</v>
      </c>
      <c r="K200" s="3">
        <f t="shared" si="4"/>
        <v>1231.8735000000001</v>
      </c>
    </row>
    <row r="201" spans="1:11" outlineLevel="1" x14ac:dyDescent="0.2">
      <c r="B201" s="48" t="str">
        <f>B200</f>
        <v>Handset</v>
      </c>
      <c r="C201" s="48" t="str">
        <f>C200</f>
        <v>Finished Good</v>
      </c>
      <c r="D201" s="39"/>
      <c r="E201" s="39" t="str">
        <f>E200</f>
        <v>SAMSUNG</v>
      </c>
      <c r="F201" s="48" t="s">
        <v>484</v>
      </c>
      <c r="G201" s="39" t="str">
        <f>G200</f>
        <v>GSM</v>
      </c>
      <c r="H201" s="39" t="str">
        <f>H200</f>
        <v>2G</v>
      </c>
      <c r="I201" s="40">
        <f>SUBTOTAL(9,I198:I200)</f>
        <v>30</v>
      </c>
      <c r="J201" s="49">
        <f>J200</f>
        <v>47.379750000000008</v>
      </c>
      <c r="K201" s="41">
        <f>SUBTOTAL(9,K198:K200)</f>
        <v>1421.3925000000002</v>
      </c>
    </row>
    <row r="202" spans="1:11" outlineLevel="2" x14ac:dyDescent="0.2">
      <c r="A202" s="4">
        <v>40</v>
      </c>
      <c r="B202" s="8" t="s">
        <v>436</v>
      </c>
      <c r="C202" s="9" t="s">
        <v>9</v>
      </c>
      <c r="D202" s="9" t="s">
        <v>350</v>
      </c>
      <c r="E202" s="8" t="s">
        <v>262</v>
      </c>
      <c r="F202" s="8" t="s">
        <v>348</v>
      </c>
      <c r="G202" s="1" t="s">
        <v>14</v>
      </c>
      <c r="H202" s="1" t="s">
        <v>80</v>
      </c>
      <c r="I202" s="6">
        <v>72</v>
      </c>
      <c r="J202" s="12">
        <v>47.695574742268043</v>
      </c>
      <c r="K202" s="3">
        <f t="shared" si="4"/>
        <v>3434.0813814432991</v>
      </c>
    </row>
    <row r="203" spans="1:11" outlineLevel="2" x14ac:dyDescent="0.2">
      <c r="A203" s="4">
        <v>332</v>
      </c>
      <c r="B203" s="8" t="s">
        <v>436</v>
      </c>
      <c r="C203" s="9" t="s">
        <v>9</v>
      </c>
      <c r="D203" s="9" t="s">
        <v>350</v>
      </c>
      <c r="E203" s="9" t="s">
        <v>262</v>
      </c>
      <c r="F203" s="9" t="s">
        <v>348</v>
      </c>
      <c r="G203" s="1" t="s">
        <v>14</v>
      </c>
      <c r="H203" s="1" t="s">
        <v>80</v>
      </c>
      <c r="I203" s="6">
        <v>30</v>
      </c>
      <c r="J203" s="12">
        <v>47.695574742268043</v>
      </c>
      <c r="K203" s="3">
        <f t="shared" si="4"/>
        <v>1430.8672422680413</v>
      </c>
    </row>
    <row r="204" spans="1:11" outlineLevel="2" x14ac:dyDescent="0.2">
      <c r="A204" s="4">
        <v>333</v>
      </c>
      <c r="B204" s="8" t="s">
        <v>436</v>
      </c>
      <c r="C204" s="9" t="s">
        <v>9</v>
      </c>
      <c r="D204" s="9" t="s">
        <v>351</v>
      </c>
      <c r="E204" s="9" t="s">
        <v>262</v>
      </c>
      <c r="F204" s="9" t="s">
        <v>348</v>
      </c>
      <c r="G204" s="1" t="s">
        <v>14</v>
      </c>
      <c r="H204" s="1" t="s">
        <v>80</v>
      </c>
      <c r="I204" s="6">
        <v>286</v>
      </c>
      <c r="J204" s="12">
        <v>47.695574742268043</v>
      </c>
      <c r="K204" s="3">
        <f t="shared" si="4"/>
        <v>13640.93437628866</v>
      </c>
    </row>
    <row r="205" spans="1:11" outlineLevel="2" x14ac:dyDescent="0.2">
      <c r="A205" s="4">
        <v>630</v>
      </c>
      <c r="B205" s="8" t="s">
        <v>436</v>
      </c>
      <c r="C205" s="9" t="s">
        <v>9</v>
      </c>
      <c r="D205" s="9" t="s">
        <v>352</v>
      </c>
      <c r="E205" s="9" t="s">
        <v>262</v>
      </c>
      <c r="F205" s="9" t="s">
        <v>348</v>
      </c>
      <c r="G205" s="1" t="s">
        <v>14</v>
      </c>
      <c r="H205" s="1" t="s">
        <v>80</v>
      </c>
      <c r="I205" s="6">
        <v>1</v>
      </c>
      <c r="J205" s="12">
        <v>48.288952380952388</v>
      </c>
      <c r="K205" s="3">
        <f t="shared" si="4"/>
        <v>48.288952380952388</v>
      </c>
    </row>
    <row r="206" spans="1:11" outlineLevel="2" x14ac:dyDescent="0.2">
      <c r="A206" s="4">
        <v>631</v>
      </c>
      <c r="B206" s="8" t="s">
        <v>436</v>
      </c>
      <c r="C206" s="9" t="s">
        <v>9</v>
      </c>
      <c r="D206" s="9" t="s">
        <v>353</v>
      </c>
      <c r="E206" s="9" t="s">
        <v>262</v>
      </c>
      <c r="F206" s="9" t="s">
        <v>348</v>
      </c>
      <c r="G206" s="1" t="s">
        <v>14</v>
      </c>
      <c r="H206" s="1" t="s">
        <v>80</v>
      </c>
      <c r="I206" s="6">
        <v>1</v>
      </c>
      <c r="J206" s="12">
        <v>48.288952380952388</v>
      </c>
      <c r="K206" s="3">
        <f t="shared" si="4"/>
        <v>48.288952380952388</v>
      </c>
    </row>
    <row r="207" spans="1:11" outlineLevel="2" x14ac:dyDescent="0.2">
      <c r="A207" s="4">
        <v>632</v>
      </c>
      <c r="B207" s="8" t="s">
        <v>436</v>
      </c>
      <c r="C207" s="9" t="s">
        <v>9</v>
      </c>
      <c r="D207" s="9" t="s">
        <v>354</v>
      </c>
      <c r="E207" s="9" t="s">
        <v>262</v>
      </c>
      <c r="F207" s="9" t="s">
        <v>348</v>
      </c>
      <c r="G207" s="1" t="s">
        <v>14</v>
      </c>
      <c r="H207" s="1" t="s">
        <v>80</v>
      </c>
      <c r="I207" s="6">
        <v>17</v>
      </c>
      <c r="J207" s="12">
        <v>48.288952380952388</v>
      </c>
      <c r="K207" s="3">
        <f t="shared" si="4"/>
        <v>820.91219047619063</v>
      </c>
    </row>
    <row r="208" spans="1:11" outlineLevel="2" x14ac:dyDescent="0.2">
      <c r="A208" s="4">
        <v>633</v>
      </c>
      <c r="B208" s="8" t="s">
        <v>436</v>
      </c>
      <c r="C208" s="9" t="s">
        <v>9</v>
      </c>
      <c r="D208" s="9" t="s">
        <v>355</v>
      </c>
      <c r="E208" s="9" t="s">
        <v>262</v>
      </c>
      <c r="F208" s="9" t="s">
        <v>348</v>
      </c>
      <c r="G208" s="1" t="s">
        <v>14</v>
      </c>
      <c r="H208" s="1" t="s">
        <v>80</v>
      </c>
      <c r="I208" s="6">
        <v>1</v>
      </c>
      <c r="J208" s="12">
        <v>48.288952380952388</v>
      </c>
      <c r="K208" s="3">
        <f t="shared" si="4"/>
        <v>48.288952380952388</v>
      </c>
    </row>
    <row r="209" spans="1:11" outlineLevel="1" x14ac:dyDescent="0.2">
      <c r="B209" s="48" t="str">
        <f>B208</f>
        <v>Handset</v>
      </c>
      <c r="C209" s="48" t="str">
        <f>C208</f>
        <v>Finished Good</v>
      </c>
      <c r="D209" s="39"/>
      <c r="E209" s="39" t="str">
        <f>E208</f>
        <v>SAMSUNG</v>
      </c>
      <c r="F209" s="39" t="s">
        <v>485</v>
      </c>
      <c r="G209" s="39" t="str">
        <f>G208</f>
        <v>GSM</v>
      </c>
      <c r="H209" s="39" t="str">
        <f>H208</f>
        <v>2G</v>
      </c>
      <c r="I209" s="40">
        <f>SUBTOTAL(9,I202:I208)</f>
        <v>408</v>
      </c>
      <c r="J209" s="49">
        <f>J208</f>
        <v>48.288952380952388</v>
      </c>
      <c r="K209" s="41">
        <f>SUBTOTAL(9,K202:K208)</f>
        <v>19471.662047619055</v>
      </c>
    </row>
    <row r="210" spans="1:11" outlineLevel="2" x14ac:dyDescent="0.2">
      <c r="A210" s="4">
        <v>636</v>
      </c>
      <c r="B210" s="8" t="s">
        <v>436</v>
      </c>
      <c r="C210" s="9" t="s">
        <v>9</v>
      </c>
      <c r="D210" s="9" t="s">
        <v>359</v>
      </c>
      <c r="E210" s="9" t="s">
        <v>262</v>
      </c>
      <c r="F210" s="9" t="s">
        <v>360</v>
      </c>
      <c r="G210" s="1" t="s">
        <v>14</v>
      </c>
      <c r="H210" s="1" t="s">
        <v>80</v>
      </c>
      <c r="I210" s="6">
        <v>2</v>
      </c>
      <c r="J210" s="12">
        <v>65.081500000000005</v>
      </c>
      <c r="K210" s="3">
        <f t="shared" si="4"/>
        <v>130.16300000000001</v>
      </c>
    </row>
    <row r="211" spans="1:11" outlineLevel="1" x14ac:dyDescent="0.2">
      <c r="B211" s="48" t="str">
        <f>B210</f>
        <v>Handset</v>
      </c>
      <c r="C211" s="48" t="str">
        <f>C210</f>
        <v>Finished Good</v>
      </c>
      <c r="D211" s="39"/>
      <c r="E211" s="39" t="str">
        <f>E210</f>
        <v>SAMSUNG</v>
      </c>
      <c r="F211" s="39" t="s">
        <v>486</v>
      </c>
      <c r="G211" s="39" t="str">
        <f>G210</f>
        <v>GSM</v>
      </c>
      <c r="H211" s="39" t="str">
        <f>H210</f>
        <v>2G</v>
      </c>
      <c r="I211" s="40">
        <f>SUBTOTAL(9,I210:I210)</f>
        <v>2</v>
      </c>
      <c r="J211" s="49">
        <f>J210</f>
        <v>65.081500000000005</v>
      </c>
      <c r="K211" s="41">
        <f>SUBTOTAL(9,K210:K210)</f>
        <v>130.16300000000001</v>
      </c>
    </row>
    <row r="212" spans="1:11" outlineLevel="2" x14ac:dyDescent="0.2">
      <c r="A212" s="4">
        <v>637</v>
      </c>
      <c r="B212" s="8" t="s">
        <v>436</v>
      </c>
      <c r="C212" s="9" t="s">
        <v>9</v>
      </c>
      <c r="D212" s="9" t="s">
        <v>361</v>
      </c>
      <c r="E212" s="9" t="s">
        <v>262</v>
      </c>
      <c r="F212" s="9" t="s">
        <v>362</v>
      </c>
      <c r="G212" s="1" t="s">
        <v>14</v>
      </c>
      <c r="H212" s="1" t="s">
        <v>80</v>
      </c>
      <c r="I212" s="6">
        <v>1</v>
      </c>
      <c r="J212" s="12">
        <v>68.14500000000001</v>
      </c>
      <c r="K212" s="3">
        <f t="shared" si="4"/>
        <v>68.14500000000001</v>
      </c>
    </row>
    <row r="213" spans="1:11" outlineLevel="1" x14ac:dyDescent="0.2">
      <c r="B213" s="48" t="str">
        <f>B212</f>
        <v>Handset</v>
      </c>
      <c r="C213" s="48" t="str">
        <f>C212</f>
        <v>Finished Good</v>
      </c>
      <c r="D213" s="39"/>
      <c r="E213" s="39" t="str">
        <f>E212</f>
        <v>SAMSUNG</v>
      </c>
      <c r="F213" s="39" t="s">
        <v>487</v>
      </c>
      <c r="G213" s="39" t="str">
        <f>G212</f>
        <v>GSM</v>
      </c>
      <c r="H213" s="39" t="str">
        <f>H212</f>
        <v>2G</v>
      </c>
      <c r="I213" s="40">
        <f>SUBTOTAL(9,I212:I212)</f>
        <v>1</v>
      </c>
      <c r="J213" s="49">
        <f>J212</f>
        <v>68.14500000000001</v>
      </c>
      <c r="K213" s="41">
        <f>SUBTOTAL(9,K212:K212)</f>
        <v>68.14500000000001</v>
      </c>
    </row>
    <row r="214" spans="1:11" outlineLevel="2" x14ac:dyDescent="0.2">
      <c r="A214" s="4">
        <v>639</v>
      </c>
      <c r="B214" s="8" t="s">
        <v>436</v>
      </c>
      <c r="C214" s="9" t="s">
        <v>9</v>
      </c>
      <c r="D214" s="9" t="s">
        <v>365</v>
      </c>
      <c r="E214" s="9" t="s">
        <v>262</v>
      </c>
      <c r="F214" s="9" t="s">
        <v>366</v>
      </c>
      <c r="G214" s="1" t="s">
        <v>14</v>
      </c>
      <c r="H214" s="1" t="s">
        <v>80</v>
      </c>
      <c r="I214" s="6">
        <v>1</v>
      </c>
      <c r="J214" s="12">
        <v>44.616000000000007</v>
      </c>
      <c r="K214" s="3">
        <f t="shared" si="4"/>
        <v>44.616000000000007</v>
      </c>
    </row>
    <row r="215" spans="1:11" outlineLevel="1" x14ac:dyDescent="0.2">
      <c r="B215" s="48" t="str">
        <f>B214</f>
        <v>Handset</v>
      </c>
      <c r="C215" s="48" t="str">
        <f>C214</f>
        <v>Finished Good</v>
      </c>
      <c r="D215" s="39"/>
      <c r="E215" s="39" t="str">
        <f>E214</f>
        <v>SAMSUNG</v>
      </c>
      <c r="F215" s="39" t="s">
        <v>488</v>
      </c>
      <c r="G215" s="39" t="str">
        <f>G214</f>
        <v>GSM</v>
      </c>
      <c r="H215" s="39" t="str">
        <f>H214</f>
        <v>2G</v>
      </c>
      <c r="I215" s="40">
        <f>SUBTOTAL(9,I214:I214)</f>
        <v>1</v>
      </c>
      <c r="J215" s="49">
        <f>J214</f>
        <v>44.616000000000007</v>
      </c>
      <c r="K215" s="41">
        <f>SUBTOTAL(9,K214:K214)</f>
        <v>44.616000000000007</v>
      </c>
    </row>
    <row r="216" spans="1:11" outlineLevel="2" x14ac:dyDescent="0.2">
      <c r="A216" s="4">
        <v>336</v>
      </c>
      <c r="B216" s="8" t="s">
        <v>436</v>
      </c>
      <c r="C216" s="9" t="s">
        <v>9</v>
      </c>
      <c r="D216" s="9" t="s">
        <v>371</v>
      </c>
      <c r="E216" s="9" t="s">
        <v>262</v>
      </c>
      <c r="F216" s="9" t="s">
        <v>370</v>
      </c>
      <c r="G216" s="1" t="s">
        <v>14</v>
      </c>
      <c r="H216" s="1" t="s">
        <v>80</v>
      </c>
      <c r="I216" s="6">
        <v>10</v>
      </c>
      <c r="J216" s="12">
        <v>103.0264954954955</v>
      </c>
      <c r="K216" s="3">
        <f t="shared" si="4"/>
        <v>1030.2649549549549</v>
      </c>
    </row>
    <row r="217" spans="1:11" outlineLevel="2" x14ac:dyDescent="0.2">
      <c r="A217" s="4">
        <v>337</v>
      </c>
      <c r="B217" s="8" t="s">
        <v>436</v>
      </c>
      <c r="C217" s="9" t="s">
        <v>9</v>
      </c>
      <c r="D217" s="9" t="s">
        <v>372</v>
      </c>
      <c r="E217" s="9" t="s">
        <v>262</v>
      </c>
      <c r="F217" s="9" t="s">
        <v>370</v>
      </c>
      <c r="G217" s="1" t="s">
        <v>14</v>
      </c>
      <c r="H217" s="1" t="s">
        <v>80</v>
      </c>
      <c r="I217" s="6">
        <v>1</v>
      </c>
      <c r="J217" s="12">
        <v>103.0264954954955</v>
      </c>
      <c r="K217" s="3">
        <f t="shared" si="4"/>
        <v>103.0264954954955</v>
      </c>
    </row>
    <row r="218" spans="1:11" outlineLevel="2" x14ac:dyDescent="0.2">
      <c r="A218" s="4">
        <v>338</v>
      </c>
      <c r="B218" s="8" t="s">
        <v>436</v>
      </c>
      <c r="C218" s="9" t="s">
        <v>9</v>
      </c>
      <c r="D218" s="9" t="s">
        <v>373</v>
      </c>
      <c r="E218" s="8" t="s">
        <v>262</v>
      </c>
      <c r="F218" s="8" t="s">
        <v>370</v>
      </c>
      <c r="G218" s="1" t="s">
        <v>14</v>
      </c>
      <c r="H218" s="1" t="s">
        <v>80</v>
      </c>
      <c r="I218" s="6">
        <v>6</v>
      </c>
      <c r="J218" s="12">
        <v>103.0264954954955</v>
      </c>
      <c r="K218" s="3">
        <f t="shared" si="4"/>
        <v>618.15897297297295</v>
      </c>
    </row>
    <row r="219" spans="1:11" outlineLevel="2" x14ac:dyDescent="0.2">
      <c r="A219" s="4">
        <v>339</v>
      </c>
      <c r="B219" s="8" t="s">
        <v>436</v>
      </c>
      <c r="C219" s="9" t="s">
        <v>9</v>
      </c>
      <c r="D219" s="9" t="s">
        <v>374</v>
      </c>
      <c r="E219" s="9" t="s">
        <v>262</v>
      </c>
      <c r="F219" s="9" t="s">
        <v>370</v>
      </c>
      <c r="G219" s="1" t="s">
        <v>14</v>
      </c>
      <c r="H219" s="1" t="s">
        <v>80</v>
      </c>
      <c r="I219" s="6">
        <v>32</v>
      </c>
      <c r="J219" s="12">
        <v>103.0264954954955</v>
      </c>
      <c r="K219" s="3">
        <f t="shared" si="4"/>
        <v>3296.8478558558559</v>
      </c>
    </row>
    <row r="220" spans="1:11" outlineLevel="2" x14ac:dyDescent="0.2">
      <c r="A220" s="4">
        <v>41</v>
      </c>
      <c r="B220" s="8" t="s">
        <v>436</v>
      </c>
      <c r="C220" s="9" t="s">
        <v>9</v>
      </c>
      <c r="D220" s="9" t="s">
        <v>375</v>
      </c>
      <c r="E220" s="9" t="s">
        <v>262</v>
      </c>
      <c r="F220" s="9" t="s">
        <v>370</v>
      </c>
      <c r="G220" s="1" t="s">
        <v>14</v>
      </c>
      <c r="H220" s="1" t="s">
        <v>80</v>
      </c>
      <c r="I220" s="6">
        <v>1</v>
      </c>
      <c r="J220" s="12">
        <v>103.0264954954955</v>
      </c>
      <c r="K220" s="3">
        <f t="shared" si="4"/>
        <v>103.0264954954955</v>
      </c>
    </row>
    <row r="221" spans="1:11" outlineLevel="2" x14ac:dyDescent="0.2">
      <c r="A221" s="4">
        <v>340</v>
      </c>
      <c r="B221" s="8" t="s">
        <v>436</v>
      </c>
      <c r="C221" s="9" t="s">
        <v>9</v>
      </c>
      <c r="D221" s="9" t="s">
        <v>375</v>
      </c>
      <c r="E221" s="9" t="s">
        <v>262</v>
      </c>
      <c r="F221" s="9" t="s">
        <v>370</v>
      </c>
      <c r="G221" s="1" t="s">
        <v>14</v>
      </c>
      <c r="H221" s="1" t="s">
        <v>80</v>
      </c>
      <c r="I221" s="6">
        <v>9</v>
      </c>
      <c r="J221" s="12">
        <v>103.0264954954955</v>
      </c>
      <c r="K221" s="3">
        <f t="shared" si="4"/>
        <v>927.23845945945948</v>
      </c>
    </row>
    <row r="222" spans="1:11" outlineLevel="2" x14ac:dyDescent="0.2">
      <c r="A222" s="4">
        <v>341</v>
      </c>
      <c r="B222" s="8" t="s">
        <v>436</v>
      </c>
      <c r="C222" s="9" t="s">
        <v>9</v>
      </c>
      <c r="D222" s="9" t="s">
        <v>376</v>
      </c>
      <c r="E222" s="9" t="s">
        <v>262</v>
      </c>
      <c r="F222" s="9" t="s">
        <v>370</v>
      </c>
      <c r="G222" s="1" t="s">
        <v>14</v>
      </c>
      <c r="H222" s="1" t="s">
        <v>80</v>
      </c>
      <c r="I222" s="6">
        <v>10</v>
      </c>
      <c r="J222" s="12">
        <v>103.0264954954955</v>
      </c>
      <c r="K222" s="3">
        <f t="shared" si="4"/>
        <v>1030.2649549549549</v>
      </c>
    </row>
    <row r="223" spans="1:11" outlineLevel="2" x14ac:dyDescent="0.2">
      <c r="A223" s="4">
        <v>343</v>
      </c>
      <c r="B223" s="8" t="s">
        <v>436</v>
      </c>
      <c r="C223" s="9" t="s">
        <v>9</v>
      </c>
      <c r="D223" s="9" t="s">
        <v>377</v>
      </c>
      <c r="E223" s="9" t="s">
        <v>262</v>
      </c>
      <c r="F223" s="9" t="s">
        <v>370</v>
      </c>
      <c r="G223" s="1" t="s">
        <v>14</v>
      </c>
      <c r="H223" s="1" t="s">
        <v>80</v>
      </c>
      <c r="I223" s="6">
        <v>10</v>
      </c>
      <c r="J223" s="12">
        <v>138.68470000000002</v>
      </c>
      <c r="K223" s="3">
        <f t="shared" si="4"/>
        <v>1386.8470000000002</v>
      </c>
    </row>
    <row r="224" spans="1:11" outlineLevel="2" x14ac:dyDescent="0.2">
      <c r="A224" s="4">
        <v>344</v>
      </c>
      <c r="B224" s="8" t="s">
        <v>436</v>
      </c>
      <c r="C224" s="9" t="s">
        <v>9</v>
      </c>
      <c r="D224" s="9" t="s">
        <v>378</v>
      </c>
      <c r="E224" s="9" t="s">
        <v>262</v>
      </c>
      <c r="F224" s="9" t="s">
        <v>370</v>
      </c>
      <c r="G224" s="1" t="s">
        <v>14</v>
      </c>
      <c r="H224" s="1" t="s">
        <v>80</v>
      </c>
      <c r="I224" s="6">
        <v>1</v>
      </c>
      <c r="J224" s="12">
        <v>103.0264954954955</v>
      </c>
      <c r="K224" s="3">
        <f t="shared" si="4"/>
        <v>103.0264954954955</v>
      </c>
    </row>
    <row r="225" spans="1:11" outlineLevel="2" x14ac:dyDescent="0.2">
      <c r="A225" s="4">
        <v>42</v>
      </c>
      <c r="B225" s="8" t="s">
        <v>436</v>
      </c>
      <c r="C225" s="9" t="s">
        <v>9</v>
      </c>
      <c r="D225" s="9" t="s">
        <v>379</v>
      </c>
      <c r="E225" s="8" t="s">
        <v>262</v>
      </c>
      <c r="F225" s="8" t="s">
        <v>370</v>
      </c>
      <c r="G225" s="1" t="s">
        <v>14</v>
      </c>
      <c r="H225" s="1" t="s">
        <v>80</v>
      </c>
      <c r="I225" s="6">
        <v>124</v>
      </c>
      <c r="J225" s="12">
        <v>103.0264954954955</v>
      </c>
      <c r="K225" s="3">
        <f t="shared" si="4"/>
        <v>12775.285441441441</v>
      </c>
    </row>
    <row r="226" spans="1:11" outlineLevel="2" x14ac:dyDescent="0.2">
      <c r="A226" s="4">
        <v>345</v>
      </c>
      <c r="B226" s="8" t="s">
        <v>436</v>
      </c>
      <c r="C226" s="9" t="s">
        <v>9</v>
      </c>
      <c r="D226" s="9" t="s">
        <v>379</v>
      </c>
      <c r="E226" s="9" t="s">
        <v>262</v>
      </c>
      <c r="F226" s="9" t="s">
        <v>370</v>
      </c>
      <c r="G226" s="1" t="s">
        <v>14</v>
      </c>
      <c r="H226" s="1" t="s">
        <v>80</v>
      </c>
      <c r="I226" s="6">
        <v>15</v>
      </c>
      <c r="J226" s="12">
        <v>103.0264954954955</v>
      </c>
      <c r="K226" s="3">
        <f t="shared" ref="K226:K270" si="5">J226*I226</f>
        <v>1545.3974324324324</v>
      </c>
    </row>
    <row r="227" spans="1:11" outlineLevel="1" x14ac:dyDescent="0.2">
      <c r="B227" s="48" t="str">
        <f>B226</f>
        <v>Handset</v>
      </c>
      <c r="C227" s="48" t="str">
        <f>C226</f>
        <v>Finished Good</v>
      </c>
      <c r="D227" s="39"/>
      <c r="E227" s="39" t="str">
        <f>E226</f>
        <v>SAMSUNG</v>
      </c>
      <c r="F227" s="39" t="s">
        <v>489</v>
      </c>
      <c r="G227" s="39" t="str">
        <f>G226</f>
        <v>GSM</v>
      </c>
      <c r="H227" s="39" t="str">
        <f>H226</f>
        <v>2G</v>
      </c>
      <c r="I227" s="40">
        <f>SUBTOTAL(9,I216:I226)</f>
        <v>219</v>
      </c>
      <c r="J227" s="49">
        <f>J226</f>
        <v>103.0264954954955</v>
      </c>
      <c r="K227" s="41">
        <f>SUBTOTAL(9,K216:K226)</f>
        <v>22919.384558558559</v>
      </c>
    </row>
    <row r="228" spans="1:11" outlineLevel="2" x14ac:dyDescent="0.2">
      <c r="A228" s="4">
        <v>463</v>
      </c>
      <c r="B228" s="8" t="s">
        <v>436</v>
      </c>
      <c r="C228" s="9" t="s">
        <v>9</v>
      </c>
      <c r="D228" s="9" t="s">
        <v>385</v>
      </c>
      <c r="E228" s="9" t="s">
        <v>262</v>
      </c>
      <c r="F228" s="9" t="s">
        <v>384</v>
      </c>
      <c r="G228" s="1" t="s">
        <v>14</v>
      </c>
      <c r="H228" s="1" t="s">
        <v>80</v>
      </c>
      <c r="I228" s="6">
        <v>1</v>
      </c>
      <c r="J228" s="12">
        <v>99.839716216216218</v>
      </c>
      <c r="K228" s="3">
        <f t="shared" si="5"/>
        <v>99.839716216216218</v>
      </c>
    </row>
    <row r="229" spans="1:11" outlineLevel="2" x14ac:dyDescent="0.2">
      <c r="A229" s="4">
        <v>84</v>
      </c>
      <c r="B229" s="8" t="s">
        <v>436</v>
      </c>
      <c r="C229" s="9" t="s">
        <v>9</v>
      </c>
      <c r="D229" s="9" t="s">
        <v>386</v>
      </c>
      <c r="E229" s="8" t="s">
        <v>262</v>
      </c>
      <c r="F229" s="8" t="s">
        <v>384</v>
      </c>
      <c r="G229" s="1" t="s">
        <v>14</v>
      </c>
      <c r="H229" s="1" t="s">
        <v>80</v>
      </c>
      <c r="I229" s="6">
        <v>45</v>
      </c>
      <c r="J229" s="12">
        <v>99.839716216216218</v>
      </c>
      <c r="K229" s="3">
        <f t="shared" si="5"/>
        <v>4492.7872297297299</v>
      </c>
    </row>
    <row r="230" spans="1:11" outlineLevel="2" x14ac:dyDescent="0.2">
      <c r="A230" s="4">
        <v>465</v>
      </c>
      <c r="B230" s="8" t="s">
        <v>436</v>
      </c>
      <c r="C230" s="9" t="s">
        <v>9</v>
      </c>
      <c r="D230" s="9" t="s">
        <v>386</v>
      </c>
      <c r="E230" s="9" t="s">
        <v>262</v>
      </c>
      <c r="F230" s="9" t="s">
        <v>384</v>
      </c>
      <c r="G230" s="1" t="s">
        <v>14</v>
      </c>
      <c r="H230" s="1" t="s">
        <v>80</v>
      </c>
      <c r="I230" s="6">
        <v>23</v>
      </c>
      <c r="J230" s="12">
        <v>99.839716216216218</v>
      </c>
      <c r="K230" s="3">
        <f t="shared" si="5"/>
        <v>2296.3134729729732</v>
      </c>
    </row>
    <row r="231" spans="1:11" outlineLevel="2" x14ac:dyDescent="0.2">
      <c r="A231" s="4">
        <v>644</v>
      </c>
      <c r="B231" s="8" t="s">
        <v>436</v>
      </c>
      <c r="C231" s="9" t="s">
        <v>9</v>
      </c>
      <c r="D231" s="9" t="s">
        <v>387</v>
      </c>
      <c r="E231" s="9" t="s">
        <v>262</v>
      </c>
      <c r="F231" s="9" t="s">
        <v>384</v>
      </c>
      <c r="G231" s="1" t="s">
        <v>14</v>
      </c>
      <c r="H231" s="1" t="s">
        <v>80</v>
      </c>
      <c r="I231" s="6">
        <v>2</v>
      </c>
      <c r="J231" s="12">
        <v>98.529918367346951</v>
      </c>
      <c r="K231" s="3">
        <f t="shared" si="5"/>
        <v>197.0598367346939</v>
      </c>
    </row>
    <row r="232" spans="1:11" outlineLevel="2" x14ac:dyDescent="0.2">
      <c r="A232" s="4">
        <v>645</v>
      </c>
      <c r="B232" s="8" t="s">
        <v>436</v>
      </c>
      <c r="C232" s="9" t="s">
        <v>9</v>
      </c>
      <c r="D232" s="9" t="s">
        <v>388</v>
      </c>
      <c r="E232" s="9" t="s">
        <v>262</v>
      </c>
      <c r="F232" s="9" t="s">
        <v>384</v>
      </c>
      <c r="G232" s="1" t="s">
        <v>14</v>
      </c>
      <c r="H232" s="1" t="s">
        <v>80</v>
      </c>
      <c r="I232" s="6">
        <v>4</v>
      </c>
      <c r="J232" s="12">
        <v>98.529918367346951</v>
      </c>
      <c r="K232" s="3">
        <f t="shared" si="5"/>
        <v>394.11967346938781</v>
      </c>
    </row>
    <row r="233" spans="1:11" outlineLevel="1" x14ac:dyDescent="0.2">
      <c r="B233" s="48" t="str">
        <f>B232</f>
        <v>Handset</v>
      </c>
      <c r="C233" s="48" t="str">
        <f>C232</f>
        <v>Finished Good</v>
      </c>
      <c r="D233" s="39"/>
      <c r="E233" s="39" t="str">
        <f>E232</f>
        <v>SAMSUNG</v>
      </c>
      <c r="F233" s="39" t="s">
        <v>490</v>
      </c>
      <c r="G233" s="39" t="str">
        <f>G232</f>
        <v>GSM</v>
      </c>
      <c r="H233" s="39" t="str">
        <f>H232</f>
        <v>2G</v>
      </c>
      <c r="I233" s="40">
        <f>SUBTOTAL(9,I228:I232)</f>
        <v>75</v>
      </c>
      <c r="J233" s="49">
        <f>J232</f>
        <v>98.529918367346951</v>
      </c>
      <c r="K233" s="41">
        <f>SUBTOTAL(9,K228:K232)</f>
        <v>7480.1199291230005</v>
      </c>
    </row>
    <row r="234" spans="1:11" outlineLevel="2" x14ac:dyDescent="0.2">
      <c r="A234" s="4">
        <v>350</v>
      </c>
      <c r="B234" s="8" t="s">
        <v>436</v>
      </c>
      <c r="C234" s="8" t="s">
        <v>9</v>
      </c>
      <c r="D234" s="9" t="s">
        <v>406</v>
      </c>
      <c r="E234" s="9" t="s">
        <v>402</v>
      </c>
      <c r="F234" s="9" t="s">
        <v>405</v>
      </c>
      <c r="G234" s="1" t="s">
        <v>14</v>
      </c>
      <c r="H234" s="1" t="s">
        <v>23</v>
      </c>
      <c r="I234" s="6">
        <v>99</v>
      </c>
      <c r="J234" s="12">
        <v>122.51652577319585</v>
      </c>
      <c r="K234" s="3">
        <f t="shared" si="5"/>
        <v>12129.136051546389</v>
      </c>
    </row>
    <row r="235" spans="1:11" outlineLevel="2" x14ac:dyDescent="0.2">
      <c r="A235" s="4">
        <v>649</v>
      </c>
      <c r="B235" s="8" t="s">
        <v>436</v>
      </c>
      <c r="C235" s="8" t="s">
        <v>9</v>
      </c>
      <c r="D235" s="9" t="s">
        <v>407</v>
      </c>
      <c r="E235" s="4" t="s">
        <v>402</v>
      </c>
      <c r="F235" s="9" t="s">
        <v>405</v>
      </c>
      <c r="G235" s="1" t="s">
        <v>14</v>
      </c>
      <c r="H235" s="1" t="s">
        <v>23</v>
      </c>
      <c r="I235" s="6">
        <v>62</v>
      </c>
      <c r="J235" s="12">
        <v>122.51652577319585</v>
      </c>
      <c r="K235" s="3">
        <f t="shared" si="5"/>
        <v>7596.0245979381425</v>
      </c>
    </row>
    <row r="236" spans="1:11" outlineLevel="2" x14ac:dyDescent="0.2">
      <c r="A236" s="4">
        <v>46</v>
      </c>
      <c r="B236" s="8" t="s">
        <v>436</v>
      </c>
      <c r="C236" s="8" t="s">
        <v>9</v>
      </c>
      <c r="D236" s="9" t="s">
        <v>408</v>
      </c>
      <c r="E236" s="9" t="s">
        <v>402</v>
      </c>
      <c r="F236" s="9" t="s">
        <v>405</v>
      </c>
      <c r="G236" s="1" t="s">
        <v>14</v>
      </c>
      <c r="H236" s="1" t="s">
        <v>23</v>
      </c>
      <c r="I236" s="6">
        <v>15</v>
      </c>
      <c r="J236" s="12">
        <v>122.51652577319585</v>
      </c>
      <c r="K236" s="3">
        <f t="shared" si="5"/>
        <v>1837.7478865979378</v>
      </c>
    </row>
    <row r="237" spans="1:11" outlineLevel="2" x14ac:dyDescent="0.2">
      <c r="A237" s="4">
        <v>470</v>
      </c>
      <c r="B237" s="8" t="s">
        <v>436</v>
      </c>
      <c r="C237" s="8" t="s">
        <v>9</v>
      </c>
      <c r="D237" s="9" t="s">
        <v>409</v>
      </c>
      <c r="E237" s="9" t="s">
        <v>402</v>
      </c>
      <c r="F237" s="9" t="s">
        <v>405</v>
      </c>
      <c r="G237" s="1" t="s">
        <v>14</v>
      </c>
      <c r="H237" s="1" t="s">
        <v>23</v>
      </c>
      <c r="I237" s="6">
        <v>66</v>
      </c>
      <c r="J237" s="12">
        <v>122.24130232558142</v>
      </c>
      <c r="K237" s="3">
        <f t="shared" si="5"/>
        <v>8067.9259534883731</v>
      </c>
    </row>
    <row r="238" spans="1:11" outlineLevel="2" x14ac:dyDescent="0.2">
      <c r="A238" s="4">
        <v>471</v>
      </c>
      <c r="B238" s="8" t="s">
        <v>436</v>
      </c>
      <c r="C238" s="8" t="s">
        <v>9</v>
      </c>
      <c r="D238" s="9" t="s">
        <v>410</v>
      </c>
      <c r="E238" s="9" t="s">
        <v>402</v>
      </c>
      <c r="F238" s="9" t="s">
        <v>405</v>
      </c>
      <c r="G238" s="1" t="s">
        <v>14</v>
      </c>
      <c r="H238" s="1" t="s">
        <v>23</v>
      </c>
      <c r="I238" s="6">
        <v>9</v>
      </c>
      <c r="J238" s="12">
        <v>122.24130232558142</v>
      </c>
      <c r="K238" s="3">
        <f t="shared" si="5"/>
        <v>1100.1717209302328</v>
      </c>
    </row>
    <row r="239" spans="1:11" outlineLevel="2" x14ac:dyDescent="0.2">
      <c r="A239" s="4">
        <v>472</v>
      </c>
      <c r="B239" s="8" t="s">
        <v>436</v>
      </c>
      <c r="C239" s="8" t="s">
        <v>9</v>
      </c>
      <c r="D239" s="9" t="s">
        <v>411</v>
      </c>
      <c r="E239" s="9" t="s">
        <v>402</v>
      </c>
      <c r="F239" s="9" t="s">
        <v>405</v>
      </c>
      <c r="G239" s="1" t="s">
        <v>14</v>
      </c>
      <c r="H239" s="1" t="s">
        <v>23</v>
      </c>
      <c r="I239" s="6">
        <v>11</v>
      </c>
      <c r="J239" s="12">
        <v>122.24130232558142</v>
      </c>
      <c r="K239" s="3">
        <f t="shared" si="5"/>
        <v>1344.6543255813956</v>
      </c>
    </row>
    <row r="240" spans="1:11" outlineLevel="2" x14ac:dyDescent="0.2">
      <c r="A240" s="4">
        <v>474</v>
      </c>
      <c r="B240" s="8" t="s">
        <v>436</v>
      </c>
      <c r="C240" s="8" t="s">
        <v>9</v>
      </c>
      <c r="D240" s="9" t="s">
        <v>412</v>
      </c>
      <c r="E240" s="8" t="s">
        <v>402</v>
      </c>
      <c r="F240" s="8" t="s">
        <v>405</v>
      </c>
      <c r="G240" s="1" t="s">
        <v>14</v>
      </c>
      <c r="H240" s="1" t="s">
        <v>23</v>
      </c>
      <c r="I240" s="6">
        <v>10</v>
      </c>
      <c r="J240" s="12">
        <v>122.24130232558142</v>
      </c>
      <c r="K240" s="3">
        <f t="shared" si="5"/>
        <v>1222.4130232558141</v>
      </c>
    </row>
    <row r="241" spans="1:11" outlineLevel="2" x14ac:dyDescent="0.2">
      <c r="A241" s="4">
        <v>92</v>
      </c>
      <c r="B241" s="8" t="s">
        <v>436</v>
      </c>
      <c r="C241" s="8" t="s">
        <v>9</v>
      </c>
      <c r="D241" s="9" t="s">
        <v>413</v>
      </c>
      <c r="E241" s="9" t="s">
        <v>402</v>
      </c>
      <c r="F241" s="9" t="s">
        <v>405</v>
      </c>
      <c r="G241" s="1" t="s">
        <v>14</v>
      </c>
      <c r="H241" s="1" t="s">
        <v>23</v>
      </c>
      <c r="I241" s="6">
        <v>25</v>
      </c>
      <c r="J241" s="12">
        <v>125.70963829787233</v>
      </c>
      <c r="K241" s="3">
        <f t="shared" si="5"/>
        <v>3142.7409574468084</v>
      </c>
    </row>
    <row r="242" spans="1:11" outlineLevel="2" x14ac:dyDescent="0.2">
      <c r="A242" s="4">
        <v>650</v>
      </c>
      <c r="B242" s="8" t="s">
        <v>436</v>
      </c>
      <c r="C242" s="8" t="s">
        <v>9</v>
      </c>
      <c r="D242" s="9" t="s">
        <v>413</v>
      </c>
      <c r="E242" s="9" t="s">
        <v>402</v>
      </c>
      <c r="F242" s="9" t="s">
        <v>405</v>
      </c>
      <c r="G242" s="1" t="s">
        <v>14</v>
      </c>
      <c r="H242" s="1" t="s">
        <v>23</v>
      </c>
      <c r="I242" s="6">
        <v>1</v>
      </c>
      <c r="J242" s="12">
        <v>125.70963829787233</v>
      </c>
      <c r="K242" s="3">
        <f t="shared" si="5"/>
        <v>125.70963829787233</v>
      </c>
    </row>
    <row r="243" spans="1:11" outlineLevel="1" x14ac:dyDescent="0.2">
      <c r="B243" s="48" t="str">
        <f>B242</f>
        <v>Handset</v>
      </c>
      <c r="C243" s="48" t="str">
        <f>C242</f>
        <v>Finished Good</v>
      </c>
      <c r="D243" s="39"/>
      <c r="E243" s="39" t="str">
        <f>E242</f>
        <v>ZTE</v>
      </c>
      <c r="F243" s="39" t="s">
        <v>491</v>
      </c>
      <c r="G243" s="39" t="str">
        <f>G242</f>
        <v>GSM</v>
      </c>
      <c r="H243" s="39" t="str">
        <f>H242</f>
        <v>3G-HSDPA</v>
      </c>
      <c r="I243" s="40">
        <f>SUBTOTAL(9,I234:I242)</f>
        <v>298</v>
      </c>
      <c r="J243" s="49">
        <f>J242</f>
        <v>125.70963829787233</v>
      </c>
      <c r="K243" s="41">
        <f>SUBTOTAL(9,K234:K242)</f>
        <v>36566.524155082967</v>
      </c>
    </row>
    <row r="244" spans="1:11" outlineLevel="2" x14ac:dyDescent="0.2">
      <c r="A244" s="4">
        <v>351</v>
      </c>
      <c r="B244" s="8" t="s">
        <v>436</v>
      </c>
      <c r="C244" s="9" t="s">
        <v>9</v>
      </c>
      <c r="D244" s="9" t="s">
        <v>419</v>
      </c>
      <c r="E244" s="9" t="s">
        <v>402</v>
      </c>
      <c r="F244" s="9" t="s">
        <v>418</v>
      </c>
      <c r="G244" s="1" t="s">
        <v>14</v>
      </c>
      <c r="H244" s="1" t="s">
        <v>23</v>
      </c>
      <c r="I244" s="6">
        <v>50</v>
      </c>
      <c r="J244" s="12">
        <v>116.09966144814091</v>
      </c>
      <c r="K244" s="3">
        <f t="shared" si="5"/>
        <v>5804.9830724070453</v>
      </c>
    </row>
    <row r="245" spans="1:11" outlineLevel="2" x14ac:dyDescent="0.2">
      <c r="A245" s="4">
        <v>352</v>
      </c>
      <c r="B245" s="8" t="s">
        <v>436</v>
      </c>
      <c r="C245" s="9" t="s">
        <v>9</v>
      </c>
      <c r="D245" s="9" t="s">
        <v>420</v>
      </c>
      <c r="E245" s="9" t="s">
        <v>402</v>
      </c>
      <c r="F245" s="9" t="s">
        <v>418</v>
      </c>
      <c r="G245" s="1" t="s">
        <v>14</v>
      </c>
      <c r="H245" s="1" t="s">
        <v>23</v>
      </c>
      <c r="I245" s="6">
        <v>8</v>
      </c>
      <c r="J245" s="12">
        <v>116.09966144814091</v>
      </c>
      <c r="K245" s="3">
        <f t="shared" si="5"/>
        <v>928.79729158512725</v>
      </c>
    </row>
    <row r="246" spans="1:11" outlineLevel="2" x14ac:dyDescent="0.2">
      <c r="A246" s="4">
        <v>47</v>
      </c>
      <c r="B246" s="8" t="s">
        <v>436</v>
      </c>
      <c r="C246" s="9" t="s">
        <v>9</v>
      </c>
      <c r="D246" s="9" t="s">
        <v>421</v>
      </c>
      <c r="E246" s="9" t="s">
        <v>402</v>
      </c>
      <c r="F246" s="9" t="s">
        <v>418</v>
      </c>
      <c r="G246" s="1" t="s">
        <v>14</v>
      </c>
      <c r="H246" s="1" t="s">
        <v>23</v>
      </c>
      <c r="I246" s="6">
        <v>330</v>
      </c>
      <c r="J246" s="12">
        <v>116.09966144814091</v>
      </c>
      <c r="K246" s="3">
        <f t="shared" si="5"/>
        <v>38312.888277886501</v>
      </c>
    </row>
    <row r="247" spans="1:11" outlineLevel="2" x14ac:dyDescent="0.2">
      <c r="A247" s="4">
        <v>86</v>
      </c>
      <c r="B247" s="8" t="s">
        <v>436</v>
      </c>
      <c r="C247" s="9" t="s">
        <v>9</v>
      </c>
      <c r="D247" s="9" t="s">
        <v>422</v>
      </c>
      <c r="E247" s="9" t="s">
        <v>402</v>
      </c>
      <c r="F247" s="9" t="s">
        <v>418</v>
      </c>
      <c r="G247" s="1" t="s">
        <v>14</v>
      </c>
      <c r="H247" s="1" t="s">
        <v>23</v>
      </c>
      <c r="I247" s="6">
        <v>60</v>
      </c>
      <c r="J247" s="12">
        <v>118.29590123456791</v>
      </c>
      <c r="K247" s="3">
        <f t="shared" si="5"/>
        <v>7097.7540740740742</v>
      </c>
    </row>
    <row r="248" spans="1:11" outlineLevel="1" x14ac:dyDescent="0.2">
      <c r="B248" s="48" t="str">
        <f>B247</f>
        <v>Handset</v>
      </c>
      <c r="C248" s="48" t="str">
        <f>C247</f>
        <v>Finished Good</v>
      </c>
      <c r="D248" s="39"/>
      <c r="E248" s="39" t="str">
        <f>E247</f>
        <v>ZTE</v>
      </c>
      <c r="F248" s="39" t="s">
        <v>492</v>
      </c>
      <c r="G248" s="39" t="str">
        <f>G247</f>
        <v>GSM</v>
      </c>
      <c r="H248" s="39" t="str">
        <f>H247</f>
        <v>3G-HSDPA</v>
      </c>
      <c r="I248" s="40">
        <f>SUBTOTAL(9,I244:I247)</f>
        <v>448</v>
      </c>
      <c r="J248" s="49">
        <f>J247</f>
        <v>118.29590123456791</v>
      </c>
      <c r="K248" s="41">
        <f>SUBTOTAL(9,K244:K247)</f>
        <v>52144.422715952744</v>
      </c>
    </row>
    <row r="249" spans="1:11" outlineLevel="2" x14ac:dyDescent="0.2">
      <c r="A249" s="4">
        <v>354</v>
      </c>
      <c r="B249" s="8" t="s">
        <v>436</v>
      </c>
      <c r="C249" s="9" t="s">
        <v>9</v>
      </c>
      <c r="D249" s="9" t="s">
        <v>428</v>
      </c>
      <c r="E249" s="9" t="s">
        <v>402</v>
      </c>
      <c r="F249" s="9" t="s">
        <v>427</v>
      </c>
      <c r="G249" s="1" t="s">
        <v>14</v>
      </c>
      <c r="H249" s="1" t="s">
        <v>16</v>
      </c>
      <c r="I249" s="6">
        <v>5</v>
      </c>
      <c r="J249" s="12">
        <v>155.1069702970297</v>
      </c>
      <c r="K249" s="3">
        <f t="shared" si="5"/>
        <v>775.53485148514847</v>
      </c>
    </row>
    <row r="250" spans="1:11" outlineLevel="2" x14ac:dyDescent="0.2">
      <c r="A250" s="4">
        <v>355</v>
      </c>
      <c r="B250" s="8" t="s">
        <v>436</v>
      </c>
      <c r="C250" s="9" t="s">
        <v>9</v>
      </c>
      <c r="D250" s="9" t="s">
        <v>429</v>
      </c>
      <c r="E250" s="9" t="s">
        <v>402</v>
      </c>
      <c r="F250" s="9" t="s">
        <v>427</v>
      </c>
      <c r="G250" s="1" t="s">
        <v>14</v>
      </c>
      <c r="H250" s="1" t="s">
        <v>16</v>
      </c>
      <c r="I250" s="6">
        <v>13</v>
      </c>
      <c r="J250" s="12">
        <v>155.1069702970297</v>
      </c>
      <c r="K250" s="3">
        <f t="shared" si="5"/>
        <v>2016.3906138613861</v>
      </c>
    </row>
    <row r="251" spans="1:11" outlineLevel="2" x14ac:dyDescent="0.2">
      <c r="A251" s="4">
        <v>356</v>
      </c>
      <c r="B251" s="8" t="s">
        <v>436</v>
      </c>
      <c r="C251" s="9" t="s">
        <v>9</v>
      </c>
      <c r="D251" s="9" t="s">
        <v>430</v>
      </c>
      <c r="E251" s="9" t="s">
        <v>402</v>
      </c>
      <c r="F251" s="9" t="s">
        <v>427</v>
      </c>
      <c r="G251" s="1" t="s">
        <v>14</v>
      </c>
      <c r="H251" s="1" t="s">
        <v>16</v>
      </c>
      <c r="I251" s="6">
        <v>9</v>
      </c>
      <c r="J251" s="12">
        <v>155.1069702970297</v>
      </c>
      <c r="K251" s="3">
        <f t="shared" si="5"/>
        <v>1395.9627326732673</v>
      </c>
    </row>
    <row r="252" spans="1:11" outlineLevel="2" x14ac:dyDescent="0.2">
      <c r="A252" s="4">
        <v>475</v>
      </c>
      <c r="B252" s="8" t="s">
        <v>436</v>
      </c>
      <c r="C252" s="9" t="s">
        <v>9</v>
      </c>
      <c r="D252" s="9" t="s">
        <v>431</v>
      </c>
      <c r="E252" s="8" t="s">
        <v>402</v>
      </c>
      <c r="F252" s="8" t="s">
        <v>427</v>
      </c>
      <c r="G252" s="1" t="s">
        <v>14</v>
      </c>
      <c r="H252" s="1" t="s">
        <v>16</v>
      </c>
      <c r="I252" s="6">
        <v>9</v>
      </c>
      <c r="J252" s="12">
        <v>153.42316483516484</v>
      </c>
      <c r="K252" s="3">
        <f t="shared" si="5"/>
        <v>1380.8084835164836</v>
      </c>
    </row>
    <row r="253" spans="1:11" outlineLevel="2" x14ac:dyDescent="0.2">
      <c r="A253" s="4">
        <v>476</v>
      </c>
      <c r="B253" s="8" t="s">
        <v>436</v>
      </c>
      <c r="C253" s="9" t="s">
        <v>9</v>
      </c>
      <c r="D253" s="9" t="s">
        <v>432</v>
      </c>
      <c r="E253" s="9" t="s">
        <v>402</v>
      </c>
      <c r="F253" s="9" t="s">
        <v>427</v>
      </c>
      <c r="G253" s="1" t="s">
        <v>14</v>
      </c>
      <c r="H253" s="1" t="s">
        <v>16</v>
      </c>
      <c r="I253" s="6">
        <v>11</v>
      </c>
      <c r="J253" s="12">
        <v>153.42316483516484</v>
      </c>
      <c r="K253" s="3">
        <f t="shared" si="5"/>
        <v>1687.6548131868133</v>
      </c>
    </row>
    <row r="254" spans="1:11" outlineLevel="2" x14ac:dyDescent="0.2">
      <c r="A254" s="4">
        <v>88</v>
      </c>
      <c r="B254" s="8" t="s">
        <v>436</v>
      </c>
      <c r="C254" s="8" t="s">
        <v>9</v>
      </c>
      <c r="D254" s="9" t="s">
        <v>433</v>
      </c>
      <c r="E254" s="8" t="s">
        <v>402</v>
      </c>
      <c r="F254" s="8" t="s">
        <v>427</v>
      </c>
      <c r="G254" s="1" t="s">
        <v>14</v>
      </c>
      <c r="H254" s="1" t="s">
        <v>16</v>
      </c>
      <c r="I254" s="6">
        <v>3</v>
      </c>
      <c r="J254" s="12">
        <v>153.42316483516484</v>
      </c>
      <c r="K254" s="3">
        <f t="shared" si="5"/>
        <v>460.26949450549455</v>
      </c>
    </row>
    <row r="255" spans="1:11" outlineLevel="2" x14ac:dyDescent="0.2">
      <c r="A255" s="4">
        <v>477</v>
      </c>
      <c r="B255" s="8" t="s">
        <v>436</v>
      </c>
      <c r="C255" s="8" t="s">
        <v>9</v>
      </c>
      <c r="D255" s="9" t="s">
        <v>433</v>
      </c>
      <c r="E255" s="9" t="s">
        <v>402</v>
      </c>
      <c r="F255" s="9" t="s">
        <v>427</v>
      </c>
      <c r="G255" s="1" t="s">
        <v>14</v>
      </c>
      <c r="H255" s="1" t="s">
        <v>16</v>
      </c>
      <c r="I255" s="6">
        <v>4</v>
      </c>
      <c r="J255" s="12">
        <v>153.42316483516484</v>
      </c>
      <c r="K255" s="3">
        <f t="shared" si="5"/>
        <v>613.69265934065936</v>
      </c>
    </row>
    <row r="256" spans="1:11" outlineLevel="1" x14ac:dyDescent="0.2">
      <c r="B256" s="48" t="str">
        <f>B255</f>
        <v>Handset</v>
      </c>
      <c r="C256" s="48" t="str">
        <f>C255</f>
        <v>Finished Good</v>
      </c>
      <c r="D256" s="39"/>
      <c r="E256" s="39" t="str">
        <f>E255</f>
        <v>ZTE</v>
      </c>
      <c r="F256" s="39" t="s">
        <v>493</v>
      </c>
      <c r="G256" s="39" t="str">
        <f>G255</f>
        <v>GSM</v>
      </c>
      <c r="H256" s="39" t="str">
        <f>H255</f>
        <v>3G</v>
      </c>
      <c r="I256" s="40">
        <f>SUBTOTAL(9,I249:I255)</f>
        <v>54</v>
      </c>
      <c r="J256" s="49">
        <f>J255</f>
        <v>153.42316483516484</v>
      </c>
      <c r="K256" s="41">
        <f>SUBTOTAL(9,K249:K255)</f>
        <v>8330.3136485692521</v>
      </c>
    </row>
    <row r="257" spans="1:11" outlineLevel="2" x14ac:dyDescent="0.2">
      <c r="A257" s="4">
        <v>185</v>
      </c>
      <c r="B257" s="8" t="s">
        <v>436</v>
      </c>
      <c r="C257" s="8" t="s">
        <v>20</v>
      </c>
      <c r="D257" s="9" t="s">
        <v>25</v>
      </c>
      <c r="E257" s="9" t="s">
        <v>17</v>
      </c>
      <c r="F257" s="9" t="s">
        <v>22</v>
      </c>
      <c r="G257" s="1" t="s">
        <v>14</v>
      </c>
      <c r="H257" s="1" t="s">
        <v>23</v>
      </c>
      <c r="I257" s="6">
        <v>20</v>
      </c>
      <c r="J257" s="12">
        <v>20.662425287356324</v>
      </c>
      <c r="K257" s="3">
        <f t="shared" si="5"/>
        <v>413.2485057471265</v>
      </c>
    </row>
    <row r="258" spans="1:11" outlineLevel="1" x14ac:dyDescent="0.2">
      <c r="B258" s="48" t="str">
        <f>B257</f>
        <v>Handset</v>
      </c>
      <c r="C258" s="48" t="str">
        <f>C257</f>
        <v>Refurb Finished Good</v>
      </c>
      <c r="D258" s="39"/>
      <c r="E258" s="39" t="str">
        <f>E257</f>
        <v>HUAWEI</v>
      </c>
      <c r="F258" s="39" t="s">
        <v>450</v>
      </c>
      <c r="G258" s="39" t="str">
        <f>G257</f>
        <v>GSM</v>
      </c>
      <c r="H258" s="39" t="str">
        <f>H257</f>
        <v>3G-HSDPA</v>
      </c>
      <c r="I258" s="40">
        <f>SUBTOTAL(9,I257:I257)</f>
        <v>20</v>
      </c>
      <c r="J258" s="49">
        <f>J257</f>
        <v>20.662425287356324</v>
      </c>
      <c r="K258" s="41">
        <f>SUBTOTAL(9,K257:K257)</f>
        <v>413.2485057471265</v>
      </c>
    </row>
    <row r="259" spans="1:11" outlineLevel="2" x14ac:dyDescent="0.2">
      <c r="A259" s="4">
        <v>5</v>
      </c>
      <c r="B259" s="8" t="s">
        <v>436</v>
      </c>
      <c r="C259" s="9" t="s">
        <v>20</v>
      </c>
      <c r="D259" s="9" t="s">
        <v>36</v>
      </c>
      <c r="E259" s="9" t="s">
        <v>17</v>
      </c>
      <c r="F259" s="9" t="s">
        <v>28</v>
      </c>
      <c r="G259" s="1" t="s">
        <v>14</v>
      </c>
      <c r="H259" s="1" t="s">
        <v>23</v>
      </c>
      <c r="I259" s="6">
        <v>6</v>
      </c>
      <c r="J259" s="12">
        <v>21.337250000000001</v>
      </c>
      <c r="K259" s="3">
        <f t="shared" si="5"/>
        <v>128.02350000000001</v>
      </c>
    </row>
    <row r="260" spans="1:11" outlineLevel="2" x14ac:dyDescent="0.2">
      <c r="A260" s="4">
        <v>189</v>
      </c>
      <c r="B260" s="8" t="s">
        <v>436</v>
      </c>
      <c r="C260" s="9" t="s">
        <v>20</v>
      </c>
      <c r="D260" s="9" t="s">
        <v>36</v>
      </c>
      <c r="E260" s="9" t="s">
        <v>17</v>
      </c>
      <c r="F260" s="9" t="s">
        <v>28</v>
      </c>
      <c r="G260" s="1" t="s">
        <v>14</v>
      </c>
      <c r="H260" s="1" t="s">
        <v>23</v>
      </c>
      <c r="I260" s="6">
        <v>15</v>
      </c>
      <c r="J260" s="12">
        <v>21.337250000000001</v>
      </c>
      <c r="K260" s="3">
        <f t="shared" si="5"/>
        <v>320.05875000000003</v>
      </c>
    </row>
    <row r="261" spans="1:11" outlineLevel="2" x14ac:dyDescent="0.2">
      <c r="A261" s="4">
        <v>370</v>
      </c>
      <c r="B261" s="8" t="s">
        <v>436</v>
      </c>
      <c r="C261" s="9" t="s">
        <v>20</v>
      </c>
      <c r="D261" s="9" t="s">
        <v>37</v>
      </c>
      <c r="E261" s="8" t="s">
        <v>17</v>
      </c>
      <c r="F261" s="8" t="s">
        <v>28</v>
      </c>
      <c r="G261" s="1" t="s">
        <v>14</v>
      </c>
      <c r="H261" s="1" t="s">
        <v>23</v>
      </c>
      <c r="I261" s="6">
        <v>4</v>
      </c>
      <c r="J261" s="12">
        <v>22.667061728395062</v>
      </c>
      <c r="K261" s="3">
        <f t="shared" si="5"/>
        <v>90.668246913580248</v>
      </c>
    </row>
    <row r="262" spans="1:11" outlineLevel="2" x14ac:dyDescent="0.2">
      <c r="A262" s="4">
        <v>51</v>
      </c>
      <c r="B262" s="8" t="s">
        <v>436</v>
      </c>
      <c r="C262" s="9" t="s">
        <v>20</v>
      </c>
      <c r="D262" s="9" t="s">
        <v>38</v>
      </c>
      <c r="E262" s="9" t="s">
        <v>17</v>
      </c>
      <c r="F262" s="9" t="s">
        <v>28</v>
      </c>
      <c r="G262" s="1" t="s">
        <v>14</v>
      </c>
      <c r="H262" s="1" t="s">
        <v>23</v>
      </c>
      <c r="I262" s="6">
        <v>68</v>
      </c>
      <c r="J262" s="12">
        <v>22.667061728395062</v>
      </c>
      <c r="K262" s="3">
        <f t="shared" si="5"/>
        <v>1541.3601975308643</v>
      </c>
    </row>
    <row r="263" spans="1:11" outlineLevel="2" x14ac:dyDescent="0.2">
      <c r="A263" s="4">
        <v>371</v>
      </c>
      <c r="B263" s="8" t="s">
        <v>436</v>
      </c>
      <c r="C263" s="9" t="s">
        <v>20</v>
      </c>
      <c r="D263" s="9" t="s">
        <v>38</v>
      </c>
      <c r="E263" s="9" t="s">
        <v>17</v>
      </c>
      <c r="F263" s="9" t="s">
        <v>28</v>
      </c>
      <c r="G263" s="1" t="s">
        <v>14</v>
      </c>
      <c r="H263" s="1" t="s">
        <v>23</v>
      </c>
      <c r="I263" s="6">
        <v>9</v>
      </c>
      <c r="J263" s="12">
        <v>22.667061728395062</v>
      </c>
      <c r="K263" s="3">
        <f t="shared" si="5"/>
        <v>204.00355555555555</v>
      </c>
    </row>
    <row r="264" spans="1:11" outlineLevel="1" x14ac:dyDescent="0.2">
      <c r="B264" s="48" t="str">
        <f>B263</f>
        <v>Handset</v>
      </c>
      <c r="C264" s="48" t="str">
        <f>C263</f>
        <v>Refurb Finished Good</v>
      </c>
      <c r="D264" s="39"/>
      <c r="E264" s="39" t="str">
        <f>E263</f>
        <v>HUAWEI</v>
      </c>
      <c r="F264" s="39" t="s">
        <v>451</v>
      </c>
      <c r="G264" s="39" t="str">
        <f>G263</f>
        <v>GSM</v>
      </c>
      <c r="H264" s="39" t="str">
        <f>H263</f>
        <v>3G-HSDPA</v>
      </c>
      <c r="I264" s="40">
        <f>SUBTOTAL(9,I259:I263)</f>
        <v>102</v>
      </c>
      <c r="J264" s="49">
        <f>J263</f>
        <v>22.667061728395062</v>
      </c>
      <c r="K264" s="41">
        <f>SUBTOTAL(9,K259:K263)</f>
        <v>2284.1142500000001</v>
      </c>
    </row>
    <row r="265" spans="1:11" outlineLevel="2" x14ac:dyDescent="0.2">
      <c r="A265" s="4">
        <v>193</v>
      </c>
      <c r="B265" s="8" t="s">
        <v>436</v>
      </c>
      <c r="C265" s="9" t="s">
        <v>20</v>
      </c>
      <c r="D265" s="9" t="s">
        <v>47</v>
      </c>
      <c r="E265" s="8" t="s">
        <v>17</v>
      </c>
      <c r="F265" s="8" t="s">
        <v>40</v>
      </c>
      <c r="G265" s="1" t="s">
        <v>14</v>
      </c>
      <c r="H265" s="1" t="s">
        <v>23</v>
      </c>
      <c r="I265" s="6">
        <v>15</v>
      </c>
      <c r="J265" s="12">
        <v>28.190425531914897</v>
      </c>
      <c r="K265" s="3">
        <f t="shared" si="5"/>
        <v>422.85638297872345</v>
      </c>
    </row>
    <row r="266" spans="1:11" outlineLevel="2" x14ac:dyDescent="0.2">
      <c r="A266" s="4">
        <v>374</v>
      </c>
      <c r="B266" s="8" t="s">
        <v>436</v>
      </c>
      <c r="C266" s="9" t="s">
        <v>20</v>
      </c>
      <c r="D266" s="9" t="s">
        <v>48</v>
      </c>
      <c r="E266" s="9" t="s">
        <v>17</v>
      </c>
      <c r="F266" s="9" t="s">
        <v>40</v>
      </c>
      <c r="G266" s="1" t="s">
        <v>14</v>
      </c>
      <c r="H266" s="1" t="s">
        <v>23</v>
      </c>
      <c r="I266" s="6">
        <v>5</v>
      </c>
      <c r="J266" s="12">
        <v>28.837634920634923</v>
      </c>
      <c r="K266" s="3">
        <f t="shared" si="5"/>
        <v>144.18817460317462</v>
      </c>
    </row>
    <row r="267" spans="1:11" outlineLevel="2" x14ac:dyDescent="0.2">
      <c r="A267" s="4">
        <v>53</v>
      </c>
      <c r="B267" s="8" t="s">
        <v>436</v>
      </c>
      <c r="C267" s="9" t="s">
        <v>20</v>
      </c>
      <c r="D267" s="9" t="s">
        <v>49</v>
      </c>
      <c r="E267" s="9" t="s">
        <v>17</v>
      </c>
      <c r="F267" s="9" t="s">
        <v>40</v>
      </c>
      <c r="G267" s="1" t="s">
        <v>14</v>
      </c>
      <c r="H267" s="1" t="s">
        <v>23</v>
      </c>
      <c r="I267" s="6">
        <v>89</v>
      </c>
      <c r="J267" s="12">
        <v>28.837634920634923</v>
      </c>
      <c r="K267" s="3">
        <f t="shared" si="5"/>
        <v>2566.5495079365082</v>
      </c>
    </row>
    <row r="268" spans="1:11" outlineLevel="2" x14ac:dyDescent="0.2">
      <c r="A268" s="4">
        <v>375</v>
      </c>
      <c r="B268" s="8" t="s">
        <v>436</v>
      </c>
      <c r="C268" s="9" t="s">
        <v>20</v>
      </c>
      <c r="D268" s="9" t="s">
        <v>49</v>
      </c>
      <c r="E268" s="9" t="s">
        <v>17</v>
      </c>
      <c r="F268" s="9" t="s">
        <v>40</v>
      </c>
      <c r="G268" s="1" t="s">
        <v>14</v>
      </c>
      <c r="H268" s="1" t="s">
        <v>23</v>
      </c>
      <c r="I268" s="6">
        <v>12</v>
      </c>
      <c r="J268" s="12">
        <v>28.837634920634923</v>
      </c>
      <c r="K268" s="3">
        <f t="shared" si="5"/>
        <v>346.05161904761906</v>
      </c>
    </row>
    <row r="269" spans="1:11" outlineLevel="1" x14ac:dyDescent="0.2">
      <c r="B269" s="48" t="str">
        <f>B268</f>
        <v>Handset</v>
      </c>
      <c r="C269" s="48" t="str">
        <f>C268</f>
        <v>Refurb Finished Good</v>
      </c>
      <c r="D269" s="39"/>
      <c r="E269" s="39" t="str">
        <f>E268</f>
        <v>HUAWEI</v>
      </c>
      <c r="F269" s="39" t="s">
        <v>452</v>
      </c>
      <c r="G269" s="39" t="str">
        <f>G268</f>
        <v>GSM</v>
      </c>
      <c r="H269" s="39" t="str">
        <f>H268</f>
        <v>3G-HSDPA</v>
      </c>
      <c r="I269" s="40">
        <f>SUBTOTAL(9,I265:I268)</f>
        <v>121</v>
      </c>
      <c r="J269" s="49">
        <f>J268</f>
        <v>28.837634920634923</v>
      </c>
      <c r="K269" s="41">
        <f>SUBTOTAL(9,K265:K268)</f>
        <v>3479.6456845660255</v>
      </c>
    </row>
    <row r="270" spans="1:11" outlineLevel="2" x14ac:dyDescent="0.2">
      <c r="A270" s="4">
        <v>108</v>
      </c>
      <c r="B270" s="8" t="s">
        <v>436</v>
      </c>
      <c r="C270" s="9" t="s">
        <v>20</v>
      </c>
      <c r="D270" s="9" t="s">
        <v>50</v>
      </c>
      <c r="E270" s="9" t="s">
        <v>51</v>
      </c>
      <c r="F270" s="9">
        <v>1500</v>
      </c>
      <c r="G270" s="1" t="s">
        <v>14</v>
      </c>
      <c r="H270" s="1" t="s">
        <v>5</v>
      </c>
      <c r="I270" s="6">
        <v>1</v>
      </c>
      <c r="J270" s="12">
        <v>0</v>
      </c>
      <c r="K270" s="3">
        <f t="shared" si="5"/>
        <v>0</v>
      </c>
    </row>
    <row r="271" spans="1:11" outlineLevel="1" x14ac:dyDescent="0.2">
      <c r="B271" s="48" t="str">
        <f>B270</f>
        <v>Handset</v>
      </c>
      <c r="C271" s="48" t="str">
        <f>C270</f>
        <v>Refurb Finished Good</v>
      </c>
      <c r="D271" s="39"/>
      <c r="E271" s="39" t="str">
        <f>E270</f>
        <v>LG</v>
      </c>
      <c r="F271" s="39" t="s">
        <v>494</v>
      </c>
      <c r="G271" s="39" t="str">
        <f>G270</f>
        <v>GSM</v>
      </c>
      <c r="H271" s="39" t="str">
        <f>H270</f>
        <v>DATA</v>
      </c>
      <c r="I271" s="40">
        <f>SUBTOTAL(9,I270:I270)</f>
        <v>1</v>
      </c>
      <c r="J271" s="49">
        <f>J270</f>
        <v>0</v>
      </c>
      <c r="K271" s="41">
        <f>SUBTOTAL(9,K270:K270)</f>
        <v>0</v>
      </c>
    </row>
    <row r="272" spans="1:11" outlineLevel="2" x14ac:dyDescent="0.2">
      <c r="A272" s="4">
        <v>209</v>
      </c>
      <c r="B272" s="8" t="s">
        <v>436</v>
      </c>
      <c r="C272" s="9" t="s">
        <v>20</v>
      </c>
      <c r="D272" s="9" t="s">
        <v>63</v>
      </c>
      <c r="E272" s="9" t="s">
        <v>51</v>
      </c>
      <c r="F272" s="9" t="s">
        <v>62</v>
      </c>
      <c r="G272" s="1" t="s">
        <v>14</v>
      </c>
      <c r="H272" s="1" t="s">
        <v>57</v>
      </c>
      <c r="I272" s="6">
        <v>8</v>
      </c>
      <c r="J272" s="12">
        <v>17.466428571428573</v>
      </c>
      <c r="K272" s="3">
        <f t="shared" ref="K272:K329" si="6">J272*I272</f>
        <v>139.73142857142858</v>
      </c>
    </row>
    <row r="273" spans="1:11" outlineLevel="1" x14ac:dyDescent="0.2">
      <c r="B273" s="48" t="str">
        <f>B272</f>
        <v>Handset</v>
      </c>
      <c r="C273" s="48" t="str">
        <f>C272</f>
        <v>Refurb Finished Good</v>
      </c>
      <c r="D273" s="39"/>
      <c r="E273" s="39" t="str">
        <f>E272</f>
        <v>LG</v>
      </c>
      <c r="F273" s="39" t="s">
        <v>454</v>
      </c>
      <c r="G273" s="39" t="str">
        <f>G272</f>
        <v>GSM</v>
      </c>
      <c r="H273" s="39" t="str">
        <f>H272</f>
        <v>VOICE</v>
      </c>
      <c r="I273" s="40">
        <f>SUBTOTAL(9,I272:I272)</f>
        <v>8</v>
      </c>
      <c r="J273" s="49">
        <f>J272</f>
        <v>17.466428571428573</v>
      </c>
      <c r="K273" s="41">
        <f>SUBTOTAL(9,K272:K272)</f>
        <v>139.73142857142858</v>
      </c>
    </row>
    <row r="274" spans="1:11" outlineLevel="2" x14ac:dyDescent="0.2">
      <c r="A274" s="4">
        <v>518</v>
      </c>
      <c r="B274" s="8" t="s">
        <v>436</v>
      </c>
      <c r="C274" s="9" t="s">
        <v>20</v>
      </c>
      <c r="D274" s="9" t="s">
        <v>69</v>
      </c>
      <c r="E274" s="9" t="s">
        <v>51</v>
      </c>
      <c r="F274" s="9" t="s">
        <v>65</v>
      </c>
      <c r="G274" s="1" t="s">
        <v>14</v>
      </c>
      <c r="H274" s="1" t="s">
        <v>57</v>
      </c>
      <c r="I274" s="6">
        <v>1</v>
      </c>
      <c r="J274" s="12">
        <v>29.345000000000002</v>
      </c>
      <c r="K274" s="3">
        <f t="shared" si="6"/>
        <v>29.345000000000002</v>
      </c>
    </row>
    <row r="275" spans="1:11" outlineLevel="2" x14ac:dyDescent="0.2">
      <c r="A275" s="4">
        <v>519</v>
      </c>
      <c r="B275" s="8" t="s">
        <v>436</v>
      </c>
      <c r="C275" s="9" t="s">
        <v>20</v>
      </c>
      <c r="D275" s="9" t="s">
        <v>70</v>
      </c>
      <c r="E275" s="9" t="s">
        <v>51</v>
      </c>
      <c r="F275" s="9" t="s">
        <v>65</v>
      </c>
      <c r="G275" s="1" t="s">
        <v>14</v>
      </c>
      <c r="H275" s="1" t="s">
        <v>57</v>
      </c>
      <c r="I275" s="6">
        <v>4</v>
      </c>
      <c r="J275" s="12">
        <v>29.345000000000002</v>
      </c>
      <c r="K275" s="3">
        <f t="shared" si="6"/>
        <v>117.38000000000001</v>
      </c>
    </row>
    <row r="276" spans="1:11" outlineLevel="1" x14ac:dyDescent="0.2">
      <c r="B276" s="48" t="str">
        <f>B275</f>
        <v>Handset</v>
      </c>
      <c r="C276" s="48" t="str">
        <f>C275</f>
        <v>Refurb Finished Good</v>
      </c>
      <c r="D276" s="39"/>
      <c r="E276" s="39" t="str">
        <f>E275</f>
        <v>LG</v>
      </c>
      <c r="F276" s="39" t="s">
        <v>455</v>
      </c>
      <c r="G276" s="39" t="str">
        <f>G275</f>
        <v>GSM</v>
      </c>
      <c r="H276" s="39" t="str">
        <f>H275</f>
        <v>VOICE</v>
      </c>
      <c r="I276" s="40">
        <f>SUBTOTAL(9,I274:I275)</f>
        <v>5</v>
      </c>
      <c r="J276" s="49">
        <f>J275</f>
        <v>29.345000000000002</v>
      </c>
      <c r="K276" s="41">
        <f>SUBTOTAL(9,K274:K275)</f>
        <v>146.72500000000002</v>
      </c>
    </row>
    <row r="277" spans="1:11" outlineLevel="2" x14ac:dyDescent="0.2">
      <c r="A277" s="4">
        <v>382</v>
      </c>
      <c r="B277" s="8" t="s">
        <v>436</v>
      </c>
      <c r="C277" s="9" t="s">
        <v>20</v>
      </c>
      <c r="D277" s="9" t="s">
        <v>74</v>
      </c>
      <c r="E277" s="9" t="s">
        <v>51</v>
      </c>
      <c r="F277" s="9" t="s">
        <v>72</v>
      </c>
      <c r="G277" s="1" t="s">
        <v>14</v>
      </c>
      <c r="H277" s="1" t="s">
        <v>5</v>
      </c>
      <c r="I277" s="6">
        <v>2</v>
      </c>
      <c r="J277" s="12">
        <v>24.827000000000002</v>
      </c>
      <c r="K277" s="3">
        <f t="shared" si="6"/>
        <v>49.654000000000003</v>
      </c>
    </row>
    <row r="278" spans="1:11" outlineLevel="2" x14ac:dyDescent="0.2">
      <c r="A278" s="4">
        <v>521</v>
      </c>
      <c r="B278" s="8" t="s">
        <v>436</v>
      </c>
      <c r="C278" s="9" t="s">
        <v>20</v>
      </c>
      <c r="D278" s="9" t="s">
        <v>75</v>
      </c>
      <c r="E278" s="9" t="s">
        <v>51</v>
      </c>
      <c r="F278" s="9" t="s">
        <v>72</v>
      </c>
      <c r="G278" s="1" t="s">
        <v>14</v>
      </c>
      <c r="H278" s="1" t="s">
        <v>5</v>
      </c>
      <c r="I278" s="6">
        <v>1</v>
      </c>
      <c r="J278" s="12">
        <v>30.420500000000004</v>
      </c>
      <c r="K278" s="3">
        <f t="shared" si="6"/>
        <v>30.420500000000004</v>
      </c>
    </row>
    <row r="279" spans="1:11" outlineLevel="2" x14ac:dyDescent="0.2">
      <c r="A279" s="4">
        <v>522</v>
      </c>
      <c r="B279" s="8" t="s">
        <v>436</v>
      </c>
      <c r="C279" s="9" t="s">
        <v>20</v>
      </c>
      <c r="D279" s="9" t="s">
        <v>76</v>
      </c>
      <c r="E279" s="9" t="s">
        <v>51</v>
      </c>
      <c r="F279" s="9" t="s">
        <v>72</v>
      </c>
      <c r="G279" s="1" t="s">
        <v>14</v>
      </c>
      <c r="H279" s="1" t="s">
        <v>5</v>
      </c>
      <c r="I279" s="6">
        <v>5</v>
      </c>
      <c r="J279" s="12">
        <v>30.420500000000004</v>
      </c>
      <c r="K279" s="3">
        <f t="shared" si="6"/>
        <v>152.10250000000002</v>
      </c>
    </row>
    <row r="280" spans="1:11" outlineLevel="2" x14ac:dyDescent="0.2">
      <c r="A280" s="4">
        <v>524</v>
      </c>
      <c r="B280" s="8" t="s">
        <v>436</v>
      </c>
      <c r="C280" s="9" t="s">
        <v>20</v>
      </c>
      <c r="D280" s="9" t="s">
        <v>77</v>
      </c>
      <c r="E280" s="9" t="s">
        <v>51</v>
      </c>
      <c r="F280" s="9" t="s">
        <v>72</v>
      </c>
      <c r="G280" s="1" t="s">
        <v>14</v>
      </c>
      <c r="H280" s="1" t="s">
        <v>5</v>
      </c>
      <c r="I280" s="6">
        <v>5</v>
      </c>
      <c r="J280" s="12">
        <v>27.214000000000006</v>
      </c>
      <c r="K280" s="3">
        <f t="shared" si="6"/>
        <v>136.07000000000002</v>
      </c>
    </row>
    <row r="281" spans="1:11" outlineLevel="1" x14ac:dyDescent="0.2">
      <c r="B281" s="48" t="str">
        <f>B280</f>
        <v>Handset</v>
      </c>
      <c r="C281" s="48" t="str">
        <f>C280</f>
        <v>Refurb Finished Good</v>
      </c>
      <c r="D281" s="39"/>
      <c r="E281" s="39" t="str">
        <f>E280</f>
        <v>LG</v>
      </c>
      <c r="F281" s="39" t="s">
        <v>456</v>
      </c>
      <c r="G281" s="39" t="str">
        <f>G280</f>
        <v>GSM</v>
      </c>
      <c r="H281" s="39" t="str">
        <f>H280</f>
        <v>DATA</v>
      </c>
      <c r="I281" s="40">
        <f>SUBTOTAL(9,I277:I280)</f>
        <v>13</v>
      </c>
      <c r="J281" s="49">
        <f>J280</f>
        <v>27.214000000000006</v>
      </c>
      <c r="K281" s="41">
        <f>SUBTOTAL(9,K277:K280)</f>
        <v>368.24700000000007</v>
      </c>
    </row>
    <row r="282" spans="1:11" outlineLevel="2" x14ac:dyDescent="0.2">
      <c r="A282" s="4">
        <v>525</v>
      </c>
      <c r="B282" s="8" t="s">
        <v>436</v>
      </c>
      <c r="C282" s="9" t="s">
        <v>20</v>
      </c>
      <c r="D282" s="9" t="s">
        <v>78</v>
      </c>
      <c r="E282" s="9" t="s">
        <v>51</v>
      </c>
      <c r="F282" s="9" t="s">
        <v>79</v>
      </c>
      <c r="G282" s="1" t="s">
        <v>14</v>
      </c>
      <c r="H282" s="1" t="s">
        <v>80</v>
      </c>
      <c r="I282" s="6">
        <v>1</v>
      </c>
      <c r="J282" s="12">
        <v>27.994463414634151</v>
      </c>
      <c r="K282" s="3">
        <f t="shared" si="6"/>
        <v>27.994463414634151</v>
      </c>
    </row>
    <row r="283" spans="1:11" outlineLevel="2" x14ac:dyDescent="0.2">
      <c r="A283" s="4">
        <v>526</v>
      </c>
      <c r="B283" s="8" t="s">
        <v>436</v>
      </c>
      <c r="C283" s="9" t="s">
        <v>20</v>
      </c>
      <c r="D283" s="9" t="s">
        <v>81</v>
      </c>
      <c r="E283" s="9" t="s">
        <v>51</v>
      </c>
      <c r="F283" s="9" t="s">
        <v>79</v>
      </c>
      <c r="G283" s="1" t="s">
        <v>14</v>
      </c>
      <c r="H283" s="1" t="s">
        <v>80</v>
      </c>
      <c r="I283" s="6">
        <v>162</v>
      </c>
      <c r="J283" s="12">
        <v>24.963685185185184</v>
      </c>
      <c r="K283" s="3">
        <f t="shared" si="6"/>
        <v>4044.1169999999997</v>
      </c>
    </row>
    <row r="284" spans="1:11" outlineLevel="1" x14ac:dyDescent="0.2">
      <c r="B284" s="48" t="str">
        <f>B283</f>
        <v>Handset</v>
      </c>
      <c r="C284" s="48" t="str">
        <f>C283</f>
        <v>Refurb Finished Good</v>
      </c>
      <c r="D284" s="39"/>
      <c r="E284" s="39" t="str">
        <f>E283</f>
        <v>LG</v>
      </c>
      <c r="F284" s="39" t="s">
        <v>495</v>
      </c>
      <c r="G284" s="39" t="str">
        <f>G283</f>
        <v>GSM</v>
      </c>
      <c r="H284" s="39" t="str">
        <f>H283</f>
        <v>2G</v>
      </c>
      <c r="I284" s="40">
        <f>SUBTOTAL(9,I282:I283)</f>
        <v>163</v>
      </c>
      <c r="J284" s="49">
        <f>J283</f>
        <v>24.963685185185184</v>
      </c>
      <c r="K284" s="41">
        <f>SUBTOTAL(9,K282:K283)</f>
        <v>4072.1114634146338</v>
      </c>
    </row>
    <row r="285" spans="1:11" outlineLevel="2" x14ac:dyDescent="0.2">
      <c r="A285" s="4">
        <v>211</v>
      </c>
      <c r="B285" s="8" t="s">
        <v>436</v>
      </c>
      <c r="C285" s="9" t="s">
        <v>20</v>
      </c>
      <c r="D285" s="9" t="s">
        <v>84</v>
      </c>
      <c r="E285" s="9" t="s">
        <v>51</v>
      </c>
      <c r="F285" s="9" t="s">
        <v>83</v>
      </c>
      <c r="G285" s="1" t="s">
        <v>14</v>
      </c>
      <c r="H285" s="1" t="s">
        <v>80</v>
      </c>
      <c r="I285" s="6">
        <v>5</v>
      </c>
      <c r="J285" s="12">
        <v>21.025190476190474</v>
      </c>
      <c r="K285" s="3">
        <f t="shared" si="6"/>
        <v>105.12595238095237</v>
      </c>
    </row>
    <row r="286" spans="1:11" outlineLevel="2" x14ac:dyDescent="0.2">
      <c r="A286" s="4">
        <v>212</v>
      </c>
      <c r="B286" s="8" t="s">
        <v>436</v>
      </c>
      <c r="C286" s="9" t="s">
        <v>20</v>
      </c>
      <c r="D286" s="9" t="s">
        <v>85</v>
      </c>
      <c r="E286" s="9" t="s">
        <v>51</v>
      </c>
      <c r="F286" s="9" t="s">
        <v>83</v>
      </c>
      <c r="G286" s="1" t="s">
        <v>14</v>
      </c>
      <c r="H286" s="1" t="s">
        <v>80</v>
      </c>
      <c r="I286" s="6">
        <v>15</v>
      </c>
      <c r="J286" s="12">
        <v>21.025190476190474</v>
      </c>
      <c r="K286" s="3">
        <f t="shared" si="6"/>
        <v>315.37785714285712</v>
      </c>
    </row>
    <row r="287" spans="1:11" outlineLevel="2" x14ac:dyDescent="0.2">
      <c r="A287" s="4">
        <v>527</v>
      </c>
      <c r="B287" s="8" t="s">
        <v>436</v>
      </c>
      <c r="C287" s="9" t="s">
        <v>20</v>
      </c>
      <c r="D287" s="9" t="s">
        <v>86</v>
      </c>
      <c r="E287" s="9" t="s">
        <v>51</v>
      </c>
      <c r="F287" s="9" t="s">
        <v>83</v>
      </c>
      <c r="G287" s="1" t="s">
        <v>14</v>
      </c>
      <c r="H287" s="1" t="s">
        <v>80</v>
      </c>
      <c r="I287" s="6">
        <v>12</v>
      </c>
      <c r="J287" s="12">
        <v>23.759999999999998</v>
      </c>
      <c r="K287" s="3">
        <f t="shared" si="6"/>
        <v>285.12</v>
      </c>
    </row>
    <row r="288" spans="1:11" outlineLevel="2" x14ac:dyDescent="0.2">
      <c r="A288" s="4">
        <v>528</v>
      </c>
      <c r="B288" s="8" t="s">
        <v>436</v>
      </c>
      <c r="C288" s="9" t="s">
        <v>20</v>
      </c>
      <c r="D288" s="9" t="s">
        <v>87</v>
      </c>
      <c r="E288" s="9" t="s">
        <v>51</v>
      </c>
      <c r="F288" s="9" t="s">
        <v>83</v>
      </c>
      <c r="G288" s="1" t="s">
        <v>14</v>
      </c>
      <c r="H288" s="1" t="s">
        <v>80</v>
      </c>
      <c r="I288" s="6">
        <v>24</v>
      </c>
      <c r="J288" s="12">
        <v>23.158203296703299</v>
      </c>
      <c r="K288" s="3">
        <f t="shared" si="6"/>
        <v>555.79687912087911</v>
      </c>
    </row>
    <row r="289" spans="1:11" outlineLevel="2" x14ac:dyDescent="0.2">
      <c r="A289" s="4">
        <v>529</v>
      </c>
      <c r="B289" s="8" t="s">
        <v>436</v>
      </c>
      <c r="C289" s="9" t="s">
        <v>20</v>
      </c>
      <c r="D289" s="9" t="s">
        <v>88</v>
      </c>
      <c r="E289" s="9" t="s">
        <v>51</v>
      </c>
      <c r="F289" s="9" t="s">
        <v>83</v>
      </c>
      <c r="G289" s="1" t="s">
        <v>14</v>
      </c>
      <c r="H289" s="1" t="s">
        <v>80</v>
      </c>
      <c r="I289" s="6">
        <v>147</v>
      </c>
      <c r="J289" s="12">
        <v>23.158203296703299</v>
      </c>
      <c r="K289" s="3">
        <f t="shared" si="6"/>
        <v>3404.2558846153847</v>
      </c>
    </row>
    <row r="290" spans="1:11" outlineLevel="1" x14ac:dyDescent="0.2">
      <c r="B290" s="48" t="str">
        <f>B289</f>
        <v>Handset</v>
      </c>
      <c r="C290" s="48" t="str">
        <f>C289</f>
        <v>Refurb Finished Good</v>
      </c>
      <c r="D290" s="39"/>
      <c r="E290" s="39" t="str">
        <f>E289</f>
        <v>LG</v>
      </c>
      <c r="F290" s="39" t="s">
        <v>496</v>
      </c>
      <c r="G290" s="39" t="str">
        <f>G289</f>
        <v>GSM</v>
      </c>
      <c r="H290" s="39" t="str">
        <f>H289</f>
        <v>2G</v>
      </c>
      <c r="I290" s="40">
        <f>SUBTOTAL(9,I285:I289)</f>
        <v>203</v>
      </c>
      <c r="J290" s="49">
        <f>J289</f>
        <v>23.158203296703299</v>
      </c>
      <c r="K290" s="41">
        <f>SUBTOTAL(9,K285:K289)</f>
        <v>4665.6765732600734</v>
      </c>
    </row>
    <row r="291" spans="1:11" outlineLevel="2" x14ac:dyDescent="0.2">
      <c r="A291" s="4">
        <v>533</v>
      </c>
      <c r="B291" s="8" t="s">
        <v>436</v>
      </c>
      <c r="C291" s="8" t="s">
        <v>20</v>
      </c>
      <c r="D291" s="9" t="s">
        <v>98</v>
      </c>
      <c r="E291" s="8" t="s">
        <v>51</v>
      </c>
      <c r="F291" s="8" t="s">
        <v>91</v>
      </c>
      <c r="G291" s="1" t="s">
        <v>14</v>
      </c>
      <c r="H291" s="1" t="s">
        <v>23</v>
      </c>
      <c r="I291" s="6">
        <v>9</v>
      </c>
      <c r="J291" s="12">
        <v>6.6395999999999997</v>
      </c>
      <c r="K291" s="3">
        <f t="shared" si="6"/>
        <v>59.756399999999999</v>
      </c>
    </row>
    <row r="292" spans="1:11" outlineLevel="2" x14ac:dyDescent="0.2">
      <c r="A292" s="4">
        <v>534</v>
      </c>
      <c r="B292" s="8" t="s">
        <v>436</v>
      </c>
      <c r="C292" s="8" t="s">
        <v>20</v>
      </c>
      <c r="D292" s="9" t="s">
        <v>99</v>
      </c>
      <c r="E292" s="8" t="s">
        <v>51</v>
      </c>
      <c r="F292" s="8" t="s">
        <v>91</v>
      </c>
      <c r="G292" s="1" t="s">
        <v>14</v>
      </c>
      <c r="H292" s="1" t="s">
        <v>23</v>
      </c>
      <c r="I292" s="6">
        <v>2</v>
      </c>
      <c r="J292" s="12">
        <v>15.2735</v>
      </c>
      <c r="K292" s="3">
        <f t="shared" si="6"/>
        <v>30.547000000000001</v>
      </c>
    </row>
    <row r="293" spans="1:11" outlineLevel="1" x14ac:dyDescent="0.2">
      <c r="B293" s="48" t="str">
        <f>B292</f>
        <v>Handset</v>
      </c>
      <c r="C293" s="48" t="str">
        <f>C292</f>
        <v>Refurb Finished Good</v>
      </c>
      <c r="D293" s="39"/>
      <c r="E293" s="39" t="str">
        <f>E292</f>
        <v>LG</v>
      </c>
      <c r="F293" s="48" t="s">
        <v>457</v>
      </c>
      <c r="G293" s="39" t="str">
        <f>G292</f>
        <v>GSM</v>
      </c>
      <c r="H293" s="39" t="str">
        <f>H292</f>
        <v>3G-HSDPA</v>
      </c>
      <c r="I293" s="40">
        <f>SUBTOTAL(9,I291:I292)</f>
        <v>11</v>
      </c>
      <c r="J293" s="49">
        <f>J292</f>
        <v>15.2735</v>
      </c>
      <c r="K293" s="41">
        <f>SUBTOTAL(9,K291:K292)</f>
        <v>90.303399999999996</v>
      </c>
    </row>
    <row r="294" spans="1:11" outlineLevel="2" x14ac:dyDescent="0.2">
      <c r="A294" s="4">
        <v>217</v>
      </c>
      <c r="B294" s="8" t="s">
        <v>436</v>
      </c>
      <c r="C294" s="9" t="s">
        <v>20</v>
      </c>
      <c r="D294" s="9" t="s">
        <v>104</v>
      </c>
      <c r="E294" s="9" t="s">
        <v>51</v>
      </c>
      <c r="F294" s="9" t="s">
        <v>101</v>
      </c>
      <c r="G294" s="1" t="s">
        <v>14</v>
      </c>
      <c r="H294" s="1" t="s">
        <v>5</v>
      </c>
      <c r="I294" s="6">
        <v>30</v>
      </c>
      <c r="J294" s="12">
        <v>18.277209677419357</v>
      </c>
      <c r="K294" s="3">
        <f t="shared" si="6"/>
        <v>548.3162903225807</v>
      </c>
    </row>
    <row r="295" spans="1:11" outlineLevel="2" x14ac:dyDescent="0.2">
      <c r="A295" s="4">
        <v>219</v>
      </c>
      <c r="B295" s="8" t="s">
        <v>436</v>
      </c>
      <c r="C295" s="9" t="s">
        <v>20</v>
      </c>
      <c r="D295" s="9" t="s">
        <v>105</v>
      </c>
      <c r="E295" s="9" t="s">
        <v>51</v>
      </c>
      <c r="F295" s="9" t="s">
        <v>101</v>
      </c>
      <c r="G295" s="1" t="s">
        <v>14</v>
      </c>
      <c r="H295" s="1" t="s">
        <v>5</v>
      </c>
      <c r="I295" s="6">
        <v>28</v>
      </c>
      <c r="J295" s="12">
        <v>18.277209677419357</v>
      </c>
      <c r="K295" s="3">
        <f t="shared" si="6"/>
        <v>511.76187096774197</v>
      </c>
    </row>
    <row r="296" spans="1:11" outlineLevel="2" x14ac:dyDescent="0.2">
      <c r="A296" s="4">
        <v>541</v>
      </c>
      <c r="B296" s="8" t="s">
        <v>436</v>
      </c>
      <c r="C296" s="9" t="s">
        <v>20</v>
      </c>
      <c r="D296" s="9" t="s">
        <v>106</v>
      </c>
      <c r="E296" s="9" t="s">
        <v>51</v>
      </c>
      <c r="F296" s="9" t="s">
        <v>101</v>
      </c>
      <c r="G296" s="1" t="s">
        <v>14</v>
      </c>
      <c r="H296" s="1" t="s">
        <v>5</v>
      </c>
      <c r="I296" s="6">
        <v>110</v>
      </c>
      <c r="J296" s="12">
        <v>18.176898437500004</v>
      </c>
      <c r="K296" s="3">
        <f t="shared" si="6"/>
        <v>1999.4588281250003</v>
      </c>
    </row>
    <row r="297" spans="1:11" outlineLevel="2" x14ac:dyDescent="0.2">
      <c r="A297" s="4">
        <v>542</v>
      </c>
      <c r="B297" s="8" t="s">
        <v>436</v>
      </c>
      <c r="C297" s="9" t="s">
        <v>20</v>
      </c>
      <c r="D297" s="9" t="s">
        <v>107</v>
      </c>
      <c r="E297" s="9" t="s">
        <v>51</v>
      </c>
      <c r="F297" s="9" t="s">
        <v>101</v>
      </c>
      <c r="G297" s="1" t="s">
        <v>14</v>
      </c>
      <c r="H297" s="1" t="s">
        <v>5</v>
      </c>
      <c r="I297" s="6">
        <v>18</v>
      </c>
      <c r="J297" s="12">
        <v>18.176898437500004</v>
      </c>
      <c r="K297" s="3">
        <f t="shared" si="6"/>
        <v>327.18417187500006</v>
      </c>
    </row>
    <row r="298" spans="1:11" outlineLevel="1" x14ac:dyDescent="0.2">
      <c r="B298" s="48" t="str">
        <f>B297</f>
        <v>Handset</v>
      </c>
      <c r="C298" s="48" t="str">
        <f>C297</f>
        <v>Refurb Finished Good</v>
      </c>
      <c r="D298" s="39"/>
      <c r="E298" s="39" t="str">
        <f>E297</f>
        <v>LG</v>
      </c>
      <c r="F298" s="39" t="s">
        <v>458</v>
      </c>
      <c r="G298" s="39" t="str">
        <f>G297</f>
        <v>GSM</v>
      </c>
      <c r="H298" s="39" t="str">
        <f>H297</f>
        <v>DATA</v>
      </c>
      <c r="I298" s="40">
        <f>SUBTOTAL(9,I294:I297)</f>
        <v>186</v>
      </c>
      <c r="J298" s="49">
        <f>J297</f>
        <v>18.176898437500004</v>
      </c>
      <c r="K298" s="41">
        <f>SUBTOTAL(9,K294:K297)</f>
        <v>3386.7211612903229</v>
      </c>
    </row>
    <row r="299" spans="1:11" outlineLevel="2" x14ac:dyDescent="0.2">
      <c r="A299" s="4">
        <v>220</v>
      </c>
      <c r="B299" s="8" t="s">
        <v>436</v>
      </c>
      <c r="C299" s="9" t="s">
        <v>20</v>
      </c>
      <c r="D299" s="9" t="s">
        <v>110</v>
      </c>
      <c r="E299" s="9" t="s">
        <v>51</v>
      </c>
      <c r="F299" s="9" t="s">
        <v>109</v>
      </c>
      <c r="G299" s="1" t="s">
        <v>14</v>
      </c>
      <c r="H299" s="1" t="s">
        <v>80</v>
      </c>
      <c r="I299" s="6">
        <v>83</v>
      </c>
      <c r="J299" s="12">
        <v>22.201034482758626</v>
      </c>
      <c r="K299" s="3">
        <f t="shared" si="6"/>
        <v>1842.6858620689659</v>
      </c>
    </row>
    <row r="300" spans="1:11" outlineLevel="2" x14ac:dyDescent="0.2">
      <c r="A300" s="4">
        <v>221</v>
      </c>
      <c r="B300" s="8" t="s">
        <v>436</v>
      </c>
      <c r="C300" s="9" t="s">
        <v>20</v>
      </c>
      <c r="D300" s="9" t="s">
        <v>111</v>
      </c>
      <c r="E300" s="9" t="s">
        <v>51</v>
      </c>
      <c r="F300" s="9" t="s">
        <v>109</v>
      </c>
      <c r="G300" s="1" t="s">
        <v>14</v>
      </c>
      <c r="H300" s="1" t="s">
        <v>80</v>
      </c>
      <c r="I300" s="6">
        <v>4</v>
      </c>
      <c r="J300" s="12">
        <v>22.201034482758626</v>
      </c>
      <c r="K300" s="3">
        <f t="shared" si="6"/>
        <v>88.804137931034504</v>
      </c>
    </row>
    <row r="301" spans="1:11" outlineLevel="2" x14ac:dyDescent="0.2">
      <c r="A301" s="4">
        <v>387</v>
      </c>
      <c r="B301" s="8" t="s">
        <v>436</v>
      </c>
      <c r="C301" s="9" t="s">
        <v>20</v>
      </c>
      <c r="D301" s="9" t="s">
        <v>112</v>
      </c>
      <c r="E301" s="9" t="s">
        <v>51</v>
      </c>
      <c r="F301" s="9" t="s">
        <v>109</v>
      </c>
      <c r="G301" s="1" t="s">
        <v>14</v>
      </c>
      <c r="H301" s="1" t="s">
        <v>80</v>
      </c>
      <c r="I301" s="6">
        <v>257</v>
      </c>
      <c r="J301" s="12">
        <v>30.757326848249029</v>
      </c>
      <c r="K301" s="3">
        <f t="shared" si="6"/>
        <v>7904.6330000000007</v>
      </c>
    </row>
    <row r="302" spans="1:11" outlineLevel="1" x14ac:dyDescent="0.2">
      <c r="B302" s="48" t="str">
        <f>B301</f>
        <v>Handset</v>
      </c>
      <c r="C302" s="48" t="str">
        <f>C301</f>
        <v>Refurb Finished Good</v>
      </c>
      <c r="D302" s="39"/>
      <c r="E302" s="39" t="str">
        <f>E301</f>
        <v>LG</v>
      </c>
      <c r="F302" s="39" t="s">
        <v>459</v>
      </c>
      <c r="G302" s="39" t="str">
        <f>G301</f>
        <v>GSM</v>
      </c>
      <c r="H302" s="39" t="str">
        <f>H301</f>
        <v>2G</v>
      </c>
      <c r="I302" s="40">
        <f>SUBTOTAL(9,I299:I301)</f>
        <v>344</v>
      </c>
      <c r="J302" s="49">
        <f>J301</f>
        <v>30.757326848249029</v>
      </c>
      <c r="K302" s="41">
        <f>SUBTOTAL(9,K299:K301)</f>
        <v>9836.1230000000014</v>
      </c>
    </row>
    <row r="303" spans="1:11" outlineLevel="2" x14ac:dyDescent="0.2">
      <c r="A303" s="4">
        <v>223</v>
      </c>
      <c r="B303" s="8" t="s">
        <v>436</v>
      </c>
      <c r="C303" s="9" t="s">
        <v>20</v>
      </c>
      <c r="D303" s="9" t="s">
        <v>122</v>
      </c>
      <c r="E303" s="9" t="s">
        <v>51</v>
      </c>
      <c r="F303" s="9" t="s">
        <v>114</v>
      </c>
      <c r="G303" s="1" t="s">
        <v>14</v>
      </c>
      <c r="H303" s="1" t="s">
        <v>80</v>
      </c>
      <c r="I303" s="6">
        <v>6</v>
      </c>
      <c r="J303" s="12">
        <v>35.844622448979599</v>
      </c>
      <c r="K303" s="3">
        <f t="shared" si="6"/>
        <v>215.06773469387758</v>
      </c>
    </row>
    <row r="304" spans="1:11" outlineLevel="2" x14ac:dyDescent="0.2">
      <c r="A304" s="4">
        <v>224</v>
      </c>
      <c r="B304" s="8" t="s">
        <v>436</v>
      </c>
      <c r="C304" s="9" t="s">
        <v>20</v>
      </c>
      <c r="D304" s="9" t="s">
        <v>123</v>
      </c>
      <c r="E304" s="9" t="s">
        <v>51</v>
      </c>
      <c r="F304" s="9" t="s">
        <v>114</v>
      </c>
      <c r="G304" s="1" t="s">
        <v>14</v>
      </c>
      <c r="H304" s="1" t="s">
        <v>80</v>
      </c>
      <c r="I304" s="6">
        <v>30</v>
      </c>
      <c r="J304" s="12">
        <v>35.844622448979599</v>
      </c>
      <c r="K304" s="3">
        <f t="shared" si="6"/>
        <v>1075.3386734693879</v>
      </c>
    </row>
    <row r="305" spans="1:11" outlineLevel="2" x14ac:dyDescent="0.2">
      <c r="A305" s="4">
        <v>389</v>
      </c>
      <c r="B305" s="8" t="s">
        <v>436</v>
      </c>
      <c r="C305" s="9" t="s">
        <v>20</v>
      </c>
      <c r="D305" s="9" t="s">
        <v>124</v>
      </c>
      <c r="E305" s="9" t="s">
        <v>51</v>
      </c>
      <c r="F305" s="9" t="s">
        <v>114</v>
      </c>
      <c r="G305" s="1" t="s">
        <v>14</v>
      </c>
      <c r="H305" s="1" t="s">
        <v>80</v>
      </c>
      <c r="I305" s="6">
        <v>34</v>
      </c>
      <c r="J305" s="12">
        <v>28.260250000000003</v>
      </c>
      <c r="K305" s="3">
        <f t="shared" si="6"/>
        <v>960.84850000000006</v>
      </c>
    </row>
    <row r="306" spans="1:11" outlineLevel="2" x14ac:dyDescent="0.2">
      <c r="A306" s="4">
        <v>543</v>
      </c>
      <c r="B306" s="8" t="s">
        <v>436</v>
      </c>
      <c r="C306" s="9" t="s">
        <v>20</v>
      </c>
      <c r="D306" s="9" t="s">
        <v>125</v>
      </c>
      <c r="E306" s="9" t="s">
        <v>51</v>
      </c>
      <c r="F306" s="9" t="s">
        <v>114</v>
      </c>
      <c r="G306" s="1" t="s">
        <v>14</v>
      </c>
      <c r="H306" s="1" t="s">
        <v>80</v>
      </c>
      <c r="I306" s="6">
        <v>2</v>
      </c>
      <c r="J306" s="12">
        <v>33.528000000000006</v>
      </c>
      <c r="K306" s="3">
        <f t="shared" si="6"/>
        <v>67.056000000000012</v>
      </c>
    </row>
    <row r="307" spans="1:11" outlineLevel="2" x14ac:dyDescent="0.2">
      <c r="A307" s="4">
        <v>546</v>
      </c>
      <c r="B307" s="8" t="s">
        <v>436</v>
      </c>
      <c r="C307" s="9" t="s">
        <v>20</v>
      </c>
      <c r="D307" s="9" t="s">
        <v>126</v>
      </c>
      <c r="E307" s="9" t="s">
        <v>51</v>
      </c>
      <c r="F307" s="9" t="s">
        <v>114</v>
      </c>
      <c r="G307" s="1" t="s">
        <v>14</v>
      </c>
      <c r="H307" s="1" t="s">
        <v>80</v>
      </c>
      <c r="I307" s="6">
        <v>38</v>
      </c>
      <c r="J307" s="12">
        <v>33.471529247910865</v>
      </c>
      <c r="K307" s="3">
        <f t="shared" si="6"/>
        <v>1271.9181114206128</v>
      </c>
    </row>
    <row r="308" spans="1:11" outlineLevel="2" x14ac:dyDescent="0.2">
      <c r="A308" s="4">
        <v>547</v>
      </c>
      <c r="B308" s="8" t="s">
        <v>436</v>
      </c>
      <c r="C308" s="9" t="s">
        <v>20</v>
      </c>
      <c r="D308" s="9" t="s">
        <v>127</v>
      </c>
      <c r="E308" s="9" t="s">
        <v>51</v>
      </c>
      <c r="F308" s="9" t="s">
        <v>114</v>
      </c>
      <c r="G308" s="1" t="s">
        <v>14</v>
      </c>
      <c r="H308" s="1" t="s">
        <v>80</v>
      </c>
      <c r="I308" s="6">
        <v>60</v>
      </c>
      <c r="J308" s="12">
        <v>33.471529247910865</v>
      </c>
      <c r="K308" s="3">
        <f t="shared" si="6"/>
        <v>2008.2917548746518</v>
      </c>
    </row>
    <row r="309" spans="1:11" outlineLevel="2" x14ac:dyDescent="0.2">
      <c r="A309" s="4">
        <v>548</v>
      </c>
      <c r="B309" s="8" t="s">
        <v>436</v>
      </c>
      <c r="C309" s="9" t="s">
        <v>20</v>
      </c>
      <c r="D309" s="9" t="s">
        <v>128</v>
      </c>
      <c r="E309" s="9" t="s">
        <v>51</v>
      </c>
      <c r="F309" s="9" t="s">
        <v>114</v>
      </c>
      <c r="G309" s="1" t="s">
        <v>14</v>
      </c>
      <c r="H309" s="1" t="s">
        <v>80</v>
      </c>
      <c r="I309" s="6">
        <v>86</v>
      </c>
      <c r="J309" s="12">
        <v>33.471529247910865</v>
      </c>
      <c r="K309" s="3">
        <f t="shared" si="6"/>
        <v>2878.5515153203346</v>
      </c>
    </row>
    <row r="310" spans="1:11" outlineLevel="1" x14ac:dyDescent="0.2">
      <c r="B310" s="48" t="str">
        <f>B309</f>
        <v>Handset</v>
      </c>
      <c r="C310" s="48" t="str">
        <f>C309</f>
        <v>Refurb Finished Good</v>
      </c>
      <c r="D310" s="39"/>
      <c r="E310" s="39" t="str">
        <f>E309</f>
        <v>LG</v>
      </c>
      <c r="F310" s="39" t="s">
        <v>460</v>
      </c>
      <c r="G310" s="39" t="str">
        <f>G309</f>
        <v>GSM</v>
      </c>
      <c r="H310" s="39" t="str">
        <f>H309</f>
        <v>2G</v>
      </c>
      <c r="I310" s="40">
        <f>SUBTOTAL(9,I303:I309)</f>
        <v>256</v>
      </c>
      <c r="J310" s="49">
        <f>J309</f>
        <v>33.471529247910865</v>
      </c>
      <c r="K310" s="41">
        <f>SUBTOTAL(9,K303:K309)</f>
        <v>8477.0722897788655</v>
      </c>
    </row>
    <row r="311" spans="1:11" outlineLevel="2" x14ac:dyDescent="0.2">
      <c r="A311" s="4">
        <v>225</v>
      </c>
      <c r="B311" s="8" t="s">
        <v>436</v>
      </c>
      <c r="C311" s="8" t="s">
        <v>20</v>
      </c>
      <c r="D311" s="9" t="s">
        <v>144</v>
      </c>
      <c r="E311" s="9" t="s">
        <v>51</v>
      </c>
      <c r="F311" s="9" t="s">
        <v>130</v>
      </c>
      <c r="G311" s="1" t="s">
        <v>14</v>
      </c>
      <c r="H311" s="1" t="s">
        <v>16</v>
      </c>
      <c r="I311" s="6">
        <v>9</v>
      </c>
      <c r="J311" s="12">
        <v>3.2010000000000005</v>
      </c>
      <c r="K311" s="3">
        <f t="shared" si="6"/>
        <v>28.809000000000005</v>
      </c>
    </row>
    <row r="312" spans="1:11" outlineLevel="2" x14ac:dyDescent="0.2">
      <c r="A312" s="4">
        <v>562</v>
      </c>
      <c r="B312" s="8" t="s">
        <v>436</v>
      </c>
      <c r="C312" s="8" t="s">
        <v>20</v>
      </c>
      <c r="D312" s="9" t="s">
        <v>145</v>
      </c>
      <c r="E312" s="8" t="s">
        <v>51</v>
      </c>
      <c r="F312" s="8" t="s">
        <v>130</v>
      </c>
      <c r="G312" s="1" t="s">
        <v>14</v>
      </c>
      <c r="H312" s="1" t="s">
        <v>16</v>
      </c>
      <c r="I312" s="6">
        <v>28</v>
      </c>
      <c r="J312" s="12">
        <v>28.776709090909094</v>
      </c>
      <c r="K312" s="3">
        <f t="shared" si="6"/>
        <v>805.74785454545463</v>
      </c>
    </row>
    <row r="313" spans="1:11" outlineLevel="2" x14ac:dyDescent="0.2">
      <c r="A313" s="4">
        <v>98</v>
      </c>
      <c r="B313" s="8" t="s">
        <v>436</v>
      </c>
      <c r="C313" s="8" t="s">
        <v>20</v>
      </c>
      <c r="D313" s="9" t="s">
        <v>146</v>
      </c>
      <c r="E313" s="9" t="s">
        <v>51</v>
      </c>
      <c r="F313" s="9" t="s">
        <v>130</v>
      </c>
      <c r="G313" s="1" t="s">
        <v>14</v>
      </c>
      <c r="H313" s="1" t="s">
        <v>16</v>
      </c>
      <c r="I313" s="6">
        <v>1</v>
      </c>
      <c r="J313" s="12">
        <v>28.776709090909094</v>
      </c>
      <c r="K313" s="3">
        <f t="shared" si="6"/>
        <v>28.776709090909094</v>
      </c>
    </row>
    <row r="314" spans="1:11" outlineLevel="2" x14ac:dyDescent="0.2">
      <c r="A314" s="4">
        <v>563</v>
      </c>
      <c r="B314" s="8" t="s">
        <v>436</v>
      </c>
      <c r="C314" s="8" t="s">
        <v>20</v>
      </c>
      <c r="D314" s="9" t="s">
        <v>146</v>
      </c>
      <c r="E314" s="8" t="s">
        <v>51</v>
      </c>
      <c r="F314" s="8" t="s">
        <v>130</v>
      </c>
      <c r="G314" s="1" t="s">
        <v>14</v>
      </c>
      <c r="H314" s="1" t="s">
        <v>16</v>
      </c>
      <c r="I314" s="6">
        <v>43</v>
      </c>
      <c r="J314" s="12">
        <v>28.776709090909094</v>
      </c>
      <c r="K314" s="3">
        <f t="shared" si="6"/>
        <v>1237.3984909090909</v>
      </c>
    </row>
    <row r="315" spans="1:11" outlineLevel="1" x14ac:dyDescent="0.2">
      <c r="B315" s="48" t="str">
        <f>B314</f>
        <v>Handset</v>
      </c>
      <c r="C315" s="48" t="str">
        <f>C314</f>
        <v>Refurb Finished Good</v>
      </c>
      <c r="D315" s="39"/>
      <c r="E315" s="39" t="str">
        <f>E314</f>
        <v>LG</v>
      </c>
      <c r="F315" s="48" t="s">
        <v>461</v>
      </c>
      <c r="G315" s="39" t="str">
        <f>G314</f>
        <v>GSM</v>
      </c>
      <c r="H315" s="39" t="str">
        <f>H314</f>
        <v>3G</v>
      </c>
      <c r="I315" s="40">
        <f>SUBTOTAL(9,I311:I314)</f>
        <v>81</v>
      </c>
      <c r="J315" s="49">
        <f>J314</f>
        <v>28.776709090909094</v>
      </c>
      <c r="K315" s="41">
        <f>SUBTOTAL(9,K311:K314)</f>
        <v>2100.7320545454545</v>
      </c>
    </row>
    <row r="316" spans="1:11" outlineLevel="2" x14ac:dyDescent="0.2">
      <c r="A316" s="4">
        <v>232</v>
      </c>
      <c r="B316" s="8" t="s">
        <v>436</v>
      </c>
      <c r="C316" s="9" t="s">
        <v>20</v>
      </c>
      <c r="D316" s="9" t="s">
        <v>159</v>
      </c>
      <c r="E316" s="9" t="s">
        <v>51</v>
      </c>
      <c r="F316" s="9" t="s">
        <v>148</v>
      </c>
      <c r="G316" s="1" t="s">
        <v>14</v>
      </c>
      <c r="H316" s="1" t="s">
        <v>80</v>
      </c>
      <c r="I316" s="6">
        <v>362</v>
      </c>
      <c r="J316" s="12">
        <v>33.680413724515169</v>
      </c>
      <c r="K316" s="3">
        <f t="shared" si="6"/>
        <v>12192.309768274492</v>
      </c>
    </row>
    <row r="317" spans="1:11" outlineLevel="2" x14ac:dyDescent="0.2">
      <c r="A317" s="4">
        <v>233</v>
      </c>
      <c r="B317" s="8" t="s">
        <v>436</v>
      </c>
      <c r="C317" s="9" t="s">
        <v>20</v>
      </c>
      <c r="D317" s="9" t="s">
        <v>160</v>
      </c>
      <c r="E317" s="9" t="s">
        <v>51</v>
      </c>
      <c r="F317" s="9" t="s">
        <v>148</v>
      </c>
      <c r="G317" s="1" t="s">
        <v>14</v>
      </c>
      <c r="H317" s="1" t="s">
        <v>80</v>
      </c>
      <c r="I317" s="6">
        <v>1</v>
      </c>
      <c r="J317" s="12">
        <v>33.680413724515169</v>
      </c>
      <c r="K317" s="3">
        <f t="shared" si="6"/>
        <v>33.680413724515169</v>
      </c>
    </row>
    <row r="318" spans="1:11" outlineLevel="2" x14ac:dyDescent="0.2">
      <c r="A318" s="4">
        <v>11</v>
      </c>
      <c r="B318" s="8" t="s">
        <v>436</v>
      </c>
      <c r="C318" s="9" t="s">
        <v>20</v>
      </c>
      <c r="D318" s="9" t="s">
        <v>161</v>
      </c>
      <c r="E318" s="9" t="s">
        <v>51</v>
      </c>
      <c r="F318" s="9" t="s">
        <v>148</v>
      </c>
      <c r="G318" s="1" t="s">
        <v>14</v>
      </c>
      <c r="H318" s="1" t="s">
        <v>80</v>
      </c>
      <c r="I318" s="6">
        <v>5</v>
      </c>
      <c r="J318" s="12">
        <v>33.680413724515169</v>
      </c>
      <c r="K318" s="3">
        <f t="shared" si="6"/>
        <v>168.40206862257585</v>
      </c>
    </row>
    <row r="319" spans="1:11" outlineLevel="2" x14ac:dyDescent="0.2">
      <c r="A319" s="4">
        <v>234</v>
      </c>
      <c r="B319" s="8" t="s">
        <v>436</v>
      </c>
      <c r="C319" s="9" t="s">
        <v>20</v>
      </c>
      <c r="D319" s="9" t="s">
        <v>161</v>
      </c>
      <c r="E319" s="8" t="s">
        <v>51</v>
      </c>
      <c r="F319" s="8" t="s">
        <v>148</v>
      </c>
      <c r="G319" s="1" t="s">
        <v>14</v>
      </c>
      <c r="H319" s="1" t="s">
        <v>80</v>
      </c>
      <c r="I319" s="6">
        <v>1637</v>
      </c>
      <c r="J319" s="12">
        <v>33.680413724515169</v>
      </c>
      <c r="K319" s="3">
        <f t="shared" si="6"/>
        <v>55134.837267031333</v>
      </c>
    </row>
    <row r="320" spans="1:11" outlineLevel="2" x14ac:dyDescent="0.2">
      <c r="A320" s="4">
        <v>394</v>
      </c>
      <c r="B320" s="8" t="s">
        <v>436</v>
      </c>
      <c r="C320" s="9" t="s">
        <v>20</v>
      </c>
      <c r="D320" s="9" t="s">
        <v>162</v>
      </c>
      <c r="E320" s="8" t="s">
        <v>51</v>
      </c>
      <c r="F320" s="8" t="s">
        <v>148</v>
      </c>
      <c r="G320" s="1" t="s">
        <v>14</v>
      </c>
      <c r="H320" s="1" t="s">
        <v>80</v>
      </c>
      <c r="I320" s="6">
        <v>425</v>
      </c>
      <c r="J320" s="12">
        <v>33.397678403755876</v>
      </c>
      <c r="K320" s="3">
        <f t="shared" si="6"/>
        <v>14194.013321596247</v>
      </c>
    </row>
    <row r="321" spans="1:11" outlineLevel="1" x14ac:dyDescent="0.2">
      <c r="B321" s="48" t="str">
        <f>B320</f>
        <v>Handset</v>
      </c>
      <c r="C321" s="48" t="str">
        <f>C320</f>
        <v>Refurb Finished Good</v>
      </c>
      <c r="D321" s="39"/>
      <c r="E321" s="39" t="str">
        <f>E320</f>
        <v>LG</v>
      </c>
      <c r="F321" s="48" t="s">
        <v>462</v>
      </c>
      <c r="G321" s="39" t="str">
        <f>G320</f>
        <v>GSM</v>
      </c>
      <c r="H321" s="39" t="str">
        <f>H320</f>
        <v>2G</v>
      </c>
      <c r="I321" s="40">
        <f>SUBTOTAL(9,I316:I320)</f>
        <v>2430</v>
      </c>
      <c r="J321" s="49">
        <f>J320</f>
        <v>33.397678403755876</v>
      </c>
      <c r="K321" s="41">
        <f>SUBTOTAL(9,K316:K320)</f>
        <v>81723.242839249157</v>
      </c>
    </row>
    <row r="322" spans="1:11" outlineLevel="2" x14ac:dyDescent="0.2">
      <c r="A322" s="4">
        <v>240</v>
      </c>
      <c r="B322" s="8" t="s">
        <v>436</v>
      </c>
      <c r="C322" s="9" t="s">
        <v>20</v>
      </c>
      <c r="D322" s="9" t="s">
        <v>173</v>
      </c>
      <c r="E322" s="9" t="s">
        <v>51</v>
      </c>
      <c r="F322" s="9" t="s">
        <v>164</v>
      </c>
      <c r="G322" s="1" t="s">
        <v>14</v>
      </c>
      <c r="H322" s="1" t="s">
        <v>16</v>
      </c>
      <c r="I322" s="6">
        <v>10</v>
      </c>
      <c r="J322" s="12">
        <v>25.9985</v>
      </c>
      <c r="K322" s="3">
        <f t="shared" si="6"/>
        <v>259.98500000000001</v>
      </c>
    </row>
    <row r="323" spans="1:11" outlineLevel="2" x14ac:dyDescent="0.2">
      <c r="A323" s="4">
        <v>397</v>
      </c>
      <c r="B323" s="8" t="s">
        <v>436</v>
      </c>
      <c r="C323" s="9" t="s">
        <v>20</v>
      </c>
      <c r="D323" s="9" t="s">
        <v>174</v>
      </c>
      <c r="E323" s="9" t="s">
        <v>51</v>
      </c>
      <c r="F323" s="9" t="s">
        <v>164</v>
      </c>
      <c r="G323" s="1" t="s">
        <v>14</v>
      </c>
      <c r="H323" s="1" t="s">
        <v>16</v>
      </c>
      <c r="I323" s="6">
        <v>4</v>
      </c>
      <c r="J323" s="12">
        <v>26.474250000000001</v>
      </c>
      <c r="K323" s="3">
        <f t="shared" si="6"/>
        <v>105.89700000000001</v>
      </c>
    </row>
    <row r="324" spans="1:11" outlineLevel="1" x14ac:dyDescent="0.2">
      <c r="B324" s="48" t="str">
        <f>B323</f>
        <v>Handset</v>
      </c>
      <c r="C324" s="48" t="str">
        <f>C323</f>
        <v>Refurb Finished Good</v>
      </c>
      <c r="D324" s="39"/>
      <c r="E324" s="39" t="str">
        <f>E323</f>
        <v>LG</v>
      </c>
      <c r="F324" s="39" t="s">
        <v>463</v>
      </c>
      <c r="G324" s="39" t="str">
        <f>G323</f>
        <v>GSM</v>
      </c>
      <c r="H324" s="39" t="str">
        <f>H323</f>
        <v>3G</v>
      </c>
      <c r="I324" s="40">
        <f>SUBTOTAL(9,I322:I323)</f>
        <v>14</v>
      </c>
      <c r="J324" s="49">
        <f>J323</f>
        <v>26.474250000000001</v>
      </c>
      <c r="K324" s="41">
        <f>SUBTOTAL(9,K322:K323)</f>
        <v>365.88200000000001</v>
      </c>
    </row>
    <row r="325" spans="1:11" outlineLevel="2" x14ac:dyDescent="0.2">
      <c r="A325" s="4">
        <v>261</v>
      </c>
      <c r="B325" s="8" t="s">
        <v>436</v>
      </c>
      <c r="C325" s="9" t="s">
        <v>20</v>
      </c>
      <c r="D325" s="9" t="s">
        <v>184</v>
      </c>
      <c r="E325" s="9" t="s">
        <v>51</v>
      </c>
      <c r="F325" s="9" t="s">
        <v>181</v>
      </c>
      <c r="G325" s="1" t="s">
        <v>14</v>
      </c>
      <c r="H325" s="1" t="s">
        <v>23</v>
      </c>
      <c r="I325" s="6">
        <v>15</v>
      </c>
      <c r="J325" s="12">
        <v>31.023347826086955</v>
      </c>
      <c r="K325" s="3">
        <f t="shared" si="6"/>
        <v>465.35021739130434</v>
      </c>
    </row>
    <row r="326" spans="1:11" outlineLevel="1" x14ac:dyDescent="0.2">
      <c r="B326" s="48" t="str">
        <f>B325</f>
        <v>Handset</v>
      </c>
      <c r="C326" s="48" t="str">
        <f>C325</f>
        <v>Refurb Finished Good</v>
      </c>
      <c r="D326" s="39"/>
      <c r="E326" s="39" t="str">
        <f>E325</f>
        <v>LG</v>
      </c>
      <c r="F326" s="39" t="s">
        <v>465</v>
      </c>
      <c r="G326" s="39" t="str">
        <f>G325</f>
        <v>GSM</v>
      </c>
      <c r="H326" s="39" t="str">
        <f>H325</f>
        <v>3G-HSDPA</v>
      </c>
      <c r="I326" s="40">
        <f>SUBTOTAL(9,I325:I325)</f>
        <v>15</v>
      </c>
      <c r="J326" s="49">
        <f>J325</f>
        <v>31.023347826086955</v>
      </c>
      <c r="K326" s="41">
        <f>SUBTOTAL(9,K325:K325)</f>
        <v>465.35021739130434</v>
      </c>
    </row>
    <row r="327" spans="1:11" outlineLevel="2" x14ac:dyDescent="0.2">
      <c r="A327" s="4">
        <v>264</v>
      </c>
      <c r="B327" s="8" t="s">
        <v>436</v>
      </c>
      <c r="C327" s="9" t="s">
        <v>20</v>
      </c>
      <c r="D327" s="9" t="s">
        <v>185</v>
      </c>
      <c r="E327" s="9" t="s">
        <v>187</v>
      </c>
      <c r="F327" s="9" t="s">
        <v>186</v>
      </c>
      <c r="G327" s="1" t="s">
        <v>14</v>
      </c>
      <c r="H327" s="1" t="s">
        <v>5</v>
      </c>
      <c r="I327" s="6">
        <v>1</v>
      </c>
      <c r="J327" s="12">
        <v>24.805000000000003</v>
      </c>
      <c r="K327" s="3">
        <f t="shared" si="6"/>
        <v>24.805000000000003</v>
      </c>
    </row>
    <row r="328" spans="1:11" outlineLevel="1" x14ac:dyDescent="0.2">
      <c r="B328" s="48" t="str">
        <f>B327</f>
        <v>Handset</v>
      </c>
      <c r="C328" s="48" t="str">
        <f>C327</f>
        <v>Refurb Finished Good</v>
      </c>
      <c r="D328" s="39"/>
      <c r="E328" s="39" t="str">
        <f>E327</f>
        <v>MOTOROLA</v>
      </c>
      <c r="F328" s="39" t="s">
        <v>497</v>
      </c>
      <c r="G328" s="39" t="str">
        <f>G327</f>
        <v>GSM</v>
      </c>
      <c r="H328" s="39" t="str">
        <f>H327</f>
        <v>DATA</v>
      </c>
      <c r="I328" s="40">
        <f>SUBTOTAL(9,I327:I327)</f>
        <v>1</v>
      </c>
      <c r="J328" s="49">
        <f>J327</f>
        <v>24.805000000000003</v>
      </c>
      <c r="K328" s="41">
        <f>SUBTOTAL(9,K327:K327)</f>
        <v>24.805000000000003</v>
      </c>
    </row>
    <row r="329" spans="1:11" outlineLevel="2" x14ac:dyDescent="0.2">
      <c r="A329" s="4">
        <v>265</v>
      </c>
      <c r="B329" s="8" t="s">
        <v>436</v>
      </c>
      <c r="C329" s="9" t="s">
        <v>20</v>
      </c>
      <c r="D329" s="9" t="s">
        <v>190</v>
      </c>
      <c r="E329" s="9" t="s">
        <v>187</v>
      </c>
      <c r="F329" s="9" t="s">
        <v>189</v>
      </c>
      <c r="G329" s="1" t="s">
        <v>14</v>
      </c>
      <c r="H329" s="1" t="s">
        <v>80</v>
      </c>
      <c r="I329" s="6">
        <v>2</v>
      </c>
      <c r="J329" s="12">
        <v>45.309000000000005</v>
      </c>
      <c r="K329" s="3">
        <f t="shared" si="6"/>
        <v>90.618000000000009</v>
      </c>
    </row>
    <row r="330" spans="1:11" outlineLevel="2" x14ac:dyDescent="0.2">
      <c r="A330" s="4">
        <v>577</v>
      </c>
      <c r="B330" s="8" t="s">
        <v>436</v>
      </c>
      <c r="C330" s="9" t="s">
        <v>20</v>
      </c>
      <c r="D330" s="9" t="s">
        <v>191</v>
      </c>
      <c r="E330" s="8" t="s">
        <v>187</v>
      </c>
      <c r="F330" s="8" t="s">
        <v>189</v>
      </c>
      <c r="G330" s="1" t="s">
        <v>14</v>
      </c>
      <c r="H330" s="1" t="s">
        <v>80</v>
      </c>
      <c r="I330" s="6">
        <v>3</v>
      </c>
      <c r="J330" s="12">
        <v>44.323399999999999</v>
      </c>
      <c r="K330" s="3">
        <f t="shared" ref="K330:K389" si="7">J330*I330</f>
        <v>132.97020000000001</v>
      </c>
    </row>
    <row r="331" spans="1:11" outlineLevel="1" x14ac:dyDescent="0.2">
      <c r="B331" s="48" t="str">
        <f>B330</f>
        <v>Handset</v>
      </c>
      <c r="C331" s="48" t="str">
        <f>C330</f>
        <v>Refurb Finished Good</v>
      </c>
      <c r="D331" s="39"/>
      <c r="E331" s="39" t="str">
        <f>E330</f>
        <v>MOTOROLA</v>
      </c>
      <c r="F331" s="48" t="s">
        <v>466</v>
      </c>
      <c r="G331" s="39" t="str">
        <f>G330</f>
        <v>GSM</v>
      </c>
      <c r="H331" s="39" t="str">
        <f>H330</f>
        <v>2G</v>
      </c>
      <c r="I331" s="40">
        <f>SUBTOTAL(9,I329:I330)</f>
        <v>5</v>
      </c>
      <c r="J331" s="49">
        <f>J330</f>
        <v>44.323399999999999</v>
      </c>
      <c r="K331" s="41">
        <f>SUBTOTAL(9,K329:K330)</f>
        <v>223.58820000000003</v>
      </c>
    </row>
    <row r="332" spans="1:11" outlineLevel="2" x14ac:dyDescent="0.2">
      <c r="A332" s="4">
        <v>266</v>
      </c>
      <c r="B332" s="8" t="s">
        <v>436</v>
      </c>
      <c r="C332" s="8" t="s">
        <v>20</v>
      </c>
      <c r="D332" s="9" t="s">
        <v>206</v>
      </c>
      <c r="E332" s="9" t="s">
        <v>187</v>
      </c>
      <c r="F332" s="9" t="s">
        <v>193</v>
      </c>
      <c r="G332" s="1" t="s">
        <v>14</v>
      </c>
      <c r="H332" s="1" t="s">
        <v>16</v>
      </c>
      <c r="I332" s="6">
        <v>7</v>
      </c>
      <c r="J332" s="12">
        <v>22.221466666666664</v>
      </c>
      <c r="K332" s="3">
        <f t="shared" si="7"/>
        <v>155.55026666666666</v>
      </c>
    </row>
    <row r="333" spans="1:11" outlineLevel="2" x14ac:dyDescent="0.2">
      <c r="A333" s="4">
        <v>267</v>
      </c>
      <c r="B333" s="8" t="s">
        <v>436</v>
      </c>
      <c r="C333" s="8" t="s">
        <v>20</v>
      </c>
      <c r="D333" s="9" t="s">
        <v>207</v>
      </c>
      <c r="E333" s="9" t="s">
        <v>187</v>
      </c>
      <c r="F333" s="9" t="s">
        <v>193</v>
      </c>
      <c r="G333" s="1" t="s">
        <v>14</v>
      </c>
      <c r="H333" s="1" t="s">
        <v>16</v>
      </c>
      <c r="I333" s="6">
        <v>2</v>
      </c>
      <c r="J333" s="12">
        <v>22.221466666666664</v>
      </c>
      <c r="K333" s="3">
        <f t="shared" si="7"/>
        <v>44.442933333333329</v>
      </c>
    </row>
    <row r="334" spans="1:11" outlineLevel="2" x14ac:dyDescent="0.2">
      <c r="A334" s="4">
        <v>412</v>
      </c>
      <c r="B334" s="8" t="s">
        <v>436</v>
      </c>
      <c r="C334" s="8" t="s">
        <v>20</v>
      </c>
      <c r="D334" s="9" t="s">
        <v>208</v>
      </c>
      <c r="E334" s="9" t="s">
        <v>187</v>
      </c>
      <c r="F334" s="9" t="s">
        <v>193</v>
      </c>
      <c r="G334" s="1" t="s">
        <v>14</v>
      </c>
      <c r="H334" s="1" t="s">
        <v>16</v>
      </c>
      <c r="I334" s="6">
        <v>18</v>
      </c>
      <c r="J334" s="12">
        <v>21.414080568720379</v>
      </c>
      <c r="K334" s="3">
        <f t="shared" si="7"/>
        <v>385.45345023696683</v>
      </c>
    </row>
    <row r="335" spans="1:11" outlineLevel="2" x14ac:dyDescent="0.2">
      <c r="A335" s="4">
        <v>486</v>
      </c>
      <c r="B335" s="8" t="s">
        <v>436</v>
      </c>
      <c r="C335" s="8" t="s">
        <v>20</v>
      </c>
      <c r="D335" s="9" t="s">
        <v>209</v>
      </c>
      <c r="E335" s="9" t="s">
        <v>187</v>
      </c>
      <c r="F335" s="9" t="s">
        <v>193</v>
      </c>
      <c r="G335" s="1" t="s">
        <v>14</v>
      </c>
      <c r="H335" s="1" t="s">
        <v>16</v>
      </c>
      <c r="I335" s="6">
        <v>6</v>
      </c>
      <c r="J335" s="12">
        <v>19.706220338983051</v>
      </c>
      <c r="K335" s="3">
        <f t="shared" si="7"/>
        <v>118.23732203389831</v>
      </c>
    </row>
    <row r="336" spans="1:11" outlineLevel="1" x14ac:dyDescent="0.2">
      <c r="B336" s="48" t="str">
        <f>B335</f>
        <v>Handset</v>
      </c>
      <c r="C336" s="48" t="str">
        <f>C335</f>
        <v>Refurb Finished Good</v>
      </c>
      <c r="D336" s="39"/>
      <c r="E336" s="39" t="str">
        <f>E335</f>
        <v>MOTOROLA</v>
      </c>
      <c r="F336" s="39" t="s">
        <v>467</v>
      </c>
      <c r="G336" s="39" t="str">
        <f>G335</f>
        <v>GSM</v>
      </c>
      <c r="H336" s="39" t="str">
        <f>H335</f>
        <v>3G</v>
      </c>
      <c r="I336" s="40">
        <f>SUBTOTAL(9,I332:I335)</f>
        <v>33</v>
      </c>
      <c r="J336" s="49">
        <f>J335</f>
        <v>19.706220338983051</v>
      </c>
      <c r="K336" s="41">
        <f>SUBTOTAL(9,K332:K335)</f>
        <v>703.68397227086518</v>
      </c>
    </row>
    <row r="337" spans="1:11" outlineLevel="2" x14ac:dyDescent="0.2">
      <c r="A337" s="4">
        <v>591</v>
      </c>
      <c r="B337" s="8" t="s">
        <v>436</v>
      </c>
      <c r="C337" s="9" t="s">
        <v>20</v>
      </c>
      <c r="D337" s="9" t="s">
        <v>214</v>
      </c>
      <c r="E337" s="9" t="s">
        <v>187</v>
      </c>
      <c r="F337" s="9" t="s">
        <v>211</v>
      </c>
      <c r="G337" s="1" t="s">
        <v>14</v>
      </c>
      <c r="H337" s="1" t="s">
        <v>57</v>
      </c>
      <c r="I337" s="6">
        <v>1</v>
      </c>
      <c r="J337" s="12">
        <v>24.044953499835692</v>
      </c>
      <c r="K337" s="3">
        <f t="shared" si="7"/>
        <v>24.044953499835692</v>
      </c>
    </row>
    <row r="338" spans="1:11" outlineLevel="2" x14ac:dyDescent="0.2">
      <c r="A338" s="4">
        <v>593</v>
      </c>
      <c r="B338" s="8" t="s">
        <v>436</v>
      </c>
      <c r="C338" s="9" t="s">
        <v>20</v>
      </c>
      <c r="D338" s="9" t="s">
        <v>215</v>
      </c>
      <c r="E338" s="9" t="s">
        <v>187</v>
      </c>
      <c r="F338" s="9" t="s">
        <v>211</v>
      </c>
      <c r="G338" s="1" t="s">
        <v>14</v>
      </c>
      <c r="H338" s="1" t="s">
        <v>57</v>
      </c>
      <c r="I338" s="6">
        <v>93</v>
      </c>
      <c r="J338" s="12">
        <v>27.610591397849461</v>
      </c>
      <c r="K338" s="3">
        <f t="shared" si="7"/>
        <v>2567.7849999999999</v>
      </c>
    </row>
    <row r="339" spans="1:11" outlineLevel="1" x14ac:dyDescent="0.2">
      <c r="B339" s="48" t="str">
        <f>B338</f>
        <v>Handset</v>
      </c>
      <c r="C339" s="48" t="str">
        <f>C338</f>
        <v>Refurb Finished Good</v>
      </c>
      <c r="D339" s="39"/>
      <c r="E339" s="39" t="str">
        <f>E338</f>
        <v>MOTOROLA</v>
      </c>
      <c r="F339" s="39" t="s">
        <v>498</v>
      </c>
      <c r="G339" s="39" t="str">
        <f>G338</f>
        <v>GSM</v>
      </c>
      <c r="H339" s="39" t="str">
        <f>H338</f>
        <v>VOICE</v>
      </c>
      <c r="I339" s="40">
        <f>SUBTOTAL(9,I337:I338)</f>
        <v>94</v>
      </c>
      <c r="J339" s="49">
        <f>J338</f>
        <v>27.610591397849461</v>
      </c>
      <c r="K339" s="41">
        <f>SUBTOTAL(9,K337:K338)</f>
        <v>2591.8299534998355</v>
      </c>
    </row>
    <row r="340" spans="1:11" outlineLevel="2" x14ac:dyDescent="0.2">
      <c r="A340" s="4">
        <v>268</v>
      </c>
      <c r="B340" s="8" t="s">
        <v>436</v>
      </c>
      <c r="C340" s="9" t="s">
        <v>20</v>
      </c>
      <c r="D340" s="9" t="s">
        <v>223</v>
      </c>
      <c r="E340" s="9" t="s">
        <v>187</v>
      </c>
      <c r="F340" s="9" t="s">
        <v>221</v>
      </c>
      <c r="G340" s="1" t="s">
        <v>14</v>
      </c>
      <c r="H340" s="1" t="s">
        <v>80</v>
      </c>
      <c r="I340" s="6">
        <v>993</v>
      </c>
      <c r="J340" s="12">
        <v>10.372916666666667</v>
      </c>
      <c r="K340" s="3">
        <f t="shared" si="7"/>
        <v>10300.30625</v>
      </c>
    </row>
    <row r="341" spans="1:11" outlineLevel="2" x14ac:dyDescent="0.2">
      <c r="A341" s="4">
        <v>270</v>
      </c>
      <c r="B341" s="8" t="s">
        <v>436</v>
      </c>
      <c r="C341" s="9" t="s">
        <v>20</v>
      </c>
      <c r="D341" s="9" t="s">
        <v>224</v>
      </c>
      <c r="E341" s="9" t="s">
        <v>187</v>
      </c>
      <c r="F341" s="9" t="s">
        <v>221</v>
      </c>
      <c r="G341" s="1" t="s">
        <v>14</v>
      </c>
      <c r="H341" s="1" t="s">
        <v>80</v>
      </c>
      <c r="I341" s="6">
        <v>29</v>
      </c>
      <c r="J341" s="12">
        <v>10.372916666666667</v>
      </c>
      <c r="K341" s="3">
        <f t="shared" si="7"/>
        <v>300.81458333333336</v>
      </c>
    </row>
    <row r="342" spans="1:11" outlineLevel="1" x14ac:dyDescent="0.2">
      <c r="B342" s="48" t="str">
        <f>B341</f>
        <v>Handset</v>
      </c>
      <c r="C342" s="48" t="str">
        <f>C341</f>
        <v>Refurb Finished Good</v>
      </c>
      <c r="D342" s="39"/>
      <c r="E342" s="39" t="str">
        <f>E341</f>
        <v>MOTOROLA</v>
      </c>
      <c r="F342" s="39" t="s">
        <v>470</v>
      </c>
      <c r="G342" s="39" t="str">
        <f>G341</f>
        <v>GSM</v>
      </c>
      <c r="H342" s="39" t="str">
        <f>H341</f>
        <v>2G</v>
      </c>
      <c r="I342" s="40">
        <f>SUBTOTAL(9,I340:I341)</f>
        <v>1022</v>
      </c>
      <c r="J342" s="49">
        <f>J341</f>
        <v>10.372916666666667</v>
      </c>
      <c r="K342" s="41">
        <f>SUBTOTAL(9,K340:K341)</f>
        <v>10601.120833333332</v>
      </c>
    </row>
    <row r="343" spans="1:11" outlineLevel="2" x14ac:dyDescent="0.2">
      <c r="A343" s="4">
        <v>274</v>
      </c>
      <c r="B343" s="8" t="s">
        <v>436</v>
      </c>
      <c r="C343" s="9" t="s">
        <v>20</v>
      </c>
      <c r="D343" s="9" t="s">
        <v>229</v>
      </c>
      <c r="E343" s="9" t="s">
        <v>187</v>
      </c>
      <c r="F343" s="9" t="s">
        <v>226</v>
      </c>
      <c r="G343" s="1" t="s">
        <v>14</v>
      </c>
      <c r="H343" s="1" t="s">
        <v>80</v>
      </c>
      <c r="I343" s="6">
        <v>10</v>
      </c>
      <c r="J343" s="12">
        <v>26.213000000000005</v>
      </c>
      <c r="K343" s="3">
        <f t="shared" si="7"/>
        <v>262.13000000000005</v>
      </c>
    </row>
    <row r="344" spans="1:11" outlineLevel="2" x14ac:dyDescent="0.2">
      <c r="A344" s="4">
        <v>596</v>
      </c>
      <c r="B344" s="8" t="s">
        <v>436</v>
      </c>
      <c r="C344" s="9" t="s">
        <v>20</v>
      </c>
      <c r="D344" s="9" t="s">
        <v>230</v>
      </c>
      <c r="E344" s="9" t="s">
        <v>187</v>
      </c>
      <c r="F344" s="9" t="s">
        <v>226</v>
      </c>
      <c r="G344" s="1" t="s">
        <v>14</v>
      </c>
      <c r="H344" s="1" t="s">
        <v>80</v>
      </c>
      <c r="I344" s="6">
        <v>6</v>
      </c>
      <c r="J344" s="12">
        <v>29.276916870415651</v>
      </c>
      <c r="K344" s="3">
        <f t="shared" si="7"/>
        <v>175.66150122249391</v>
      </c>
    </row>
    <row r="345" spans="1:11" outlineLevel="1" x14ac:dyDescent="0.2">
      <c r="B345" s="48" t="str">
        <f>B344</f>
        <v>Handset</v>
      </c>
      <c r="C345" s="48" t="str">
        <f>C344</f>
        <v>Refurb Finished Good</v>
      </c>
      <c r="D345" s="39"/>
      <c r="E345" s="39" t="str">
        <f>E344</f>
        <v>MOTOROLA</v>
      </c>
      <c r="F345" s="39" t="s">
        <v>471</v>
      </c>
      <c r="G345" s="39" t="str">
        <f>G344</f>
        <v>GSM</v>
      </c>
      <c r="H345" s="39" t="str">
        <f>H344</f>
        <v>2G</v>
      </c>
      <c r="I345" s="40">
        <f>SUBTOTAL(9,I343:I344)</f>
        <v>16</v>
      </c>
      <c r="J345" s="49">
        <f>J344</f>
        <v>29.276916870415651</v>
      </c>
      <c r="K345" s="41">
        <f>SUBTOTAL(9,K343:K344)</f>
        <v>437.79150122249393</v>
      </c>
    </row>
    <row r="346" spans="1:11" outlineLevel="2" x14ac:dyDescent="0.2">
      <c r="A346" s="4">
        <v>416</v>
      </c>
      <c r="B346" s="8" t="s">
        <v>436</v>
      </c>
      <c r="C346" s="9" t="s">
        <v>20</v>
      </c>
      <c r="D346" s="9" t="s">
        <v>236</v>
      </c>
      <c r="E346" s="9" t="s">
        <v>187</v>
      </c>
      <c r="F346" s="9" t="s">
        <v>232</v>
      </c>
      <c r="G346" s="1" t="s">
        <v>14</v>
      </c>
      <c r="H346" s="1" t="s">
        <v>80</v>
      </c>
      <c r="I346" s="6">
        <v>12</v>
      </c>
      <c r="J346" s="12">
        <v>26.312000000000005</v>
      </c>
      <c r="K346" s="3">
        <f t="shared" si="7"/>
        <v>315.74400000000003</v>
      </c>
    </row>
    <row r="347" spans="1:11" outlineLevel="2" x14ac:dyDescent="0.2">
      <c r="A347" s="4">
        <v>597</v>
      </c>
      <c r="B347" s="8" t="s">
        <v>436</v>
      </c>
      <c r="C347" s="9" t="s">
        <v>20</v>
      </c>
      <c r="D347" s="9" t="s">
        <v>237</v>
      </c>
      <c r="E347" s="9" t="s">
        <v>187</v>
      </c>
      <c r="F347" s="9" t="s">
        <v>232</v>
      </c>
      <c r="G347" s="1" t="s">
        <v>14</v>
      </c>
      <c r="H347" s="1" t="s">
        <v>80</v>
      </c>
      <c r="I347" s="6">
        <v>1</v>
      </c>
      <c r="J347" s="12">
        <v>33.044000000000004</v>
      </c>
      <c r="K347" s="3">
        <f t="shared" si="7"/>
        <v>33.044000000000004</v>
      </c>
    </row>
    <row r="348" spans="1:11" outlineLevel="1" x14ac:dyDescent="0.2">
      <c r="B348" s="48" t="str">
        <f>B347</f>
        <v>Handset</v>
      </c>
      <c r="C348" s="48" t="str">
        <f>C347</f>
        <v>Refurb Finished Good</v>
      </c>
      <c r="D348" s="39"/>
      <c r="E348" s="39" t="str">
        <f>E347</f>
        <v>MOTOROLA</v>
      </c>
      <c r="F348" s="39" t="s">
        <v>472</v>
      </c>
      <c r="G348" s="39" t="str">
        <f>G347</f>
        <v>GSM</v>
      </c>
      <c r="H348" s="39" t="str">
        <f>H347</f>
        <v>2G</v>
      </c>
      <c r="I348" s="40">
        <f>SUBTOTAL(9,I346:I347)</f>
        <v>13</v>
      </c>
      <c r="J348" s="49">
        <f>J347</f>
        <v>33.044000000000004</v>
      </c>
      <c r="K348" s="41">
        <f>SUBTOTAL(9,K346:K347)</f>
        <v>348.78800000000001</v>
      </c>
    </row>
    <row r="349" spans="1:11" outlineLevel="2" x14ac:dyDescent="0.2">
      <c r="A349" s="4">
        <v>600</v>
      </c>
      <c r="B349" s="8" t="s">
        <v>436</v>
      </c>
      <c r="C349" s="9" t="s">
        <v>20</v>
      </c>
      <c r="D349" s="9" t="s">
        <v>246</v>
      </c>
      <c r="E349" s="9" t="s">
        <v>187</v>
      </c>
      <c r="F349" s="9" t="s">
        <v>239</v>
      </c>
      <c r="G349" s="1" t="s">
        <v>14</v>
      </c>
      <c r="H349" s="1" t="s">
        <v>16</v>
      </c>
      <c r="I349" s="6">
        <v>2</v>
      </c>
      <c r="J349" s="12">
        <v>30.654561011904768</v>
      </c>
      <c r="K349" s="3">
        <f t="shared" si="7"/>
        <v>61.309122023809536</v>
      </c>
    </row>
    <row r="350" spans="1:11" outlineLevel="2" x14ac:dyDescent="0.2">
      <c r="A350" s="4">
        <v>601</v>
      </c>
      <c r="B350" s="8" t="s">
        <v>436</v>
      </c>
      <c r="C350" s="9" t="s">
        <v>20</v>
      </c>
      <c r="D350" s="9" t="s">
        <v>247</v>
      </c>
      <c r="E350" s="9" t="s">
        <v>187</v>
      </c>
      <c r="F350" s="9" t="s">
        <v>239</v>
      </c>
      <c r="G350" s="1" t="s">
        <v>14</v>
      </c>
      <c r="H350" s="1" t="s">
        <v>16</v>
      </c>
      <c r="I350" s="6">
        <v>39</v>
      </c>
      <c r="J350" s="12">
        <v>30.654561011904768</v>
      </c>
      <c r="K350" s="3">
        <f t="shared" si="7"/>
        <v>1195.5278794642859</v>
      </c>
    </row>
    <row r="351" spans="1:11" outlineLevel="1" x14ac:dyDescent="0.2">
      <c r="B351" s="48" t="str">
        <f>B350</f>
        <v>Handset</v>
      </c>
      <c r="C351" s="48" t="str">
        <f>C350</f>
        <v>Refurb Finished Good</v>
      </c>
      <c r="D351" s="39"/>
      <c r="E351" s="39" t="str">
        <f>E350</f>
        <v>MOTOROLA</v>
      </c>
      <c r="F351" s="39" t="s">
        <v>473</v>
      </c>
      <c r="G351" s="39" t="str">
        <f>G350</f>
        <v>GSM</v>
      </c>
      <c r="H351" s="39" t="str">
        <f>H350</f>
        <v>3G</v>
      </c>
      <c r="I351" s="40">
        <f>SUBTOTAL(9,I349:I350)</f>
        <v>41</v>
      </c>
      <c r="J351" s="49">
        <f>J350</f>
        <v>30.654561011904768</v>
      </c>
      <c r="K351" s="41">
        <f>SUBTOTAL(9,K349:K350)</f>
        <v>1256.8370014880954</v>
      </c>
    </row>
    <row r="352" spans="1:11" outlineLevel="2" x14ac:dyDescent="0.2">
      <c r="A352" s="4">
        <v>68</v>
      </c>
      <c r="B352" s="8" t="s">
        <v>436</v>
      </c>
      <c r="C352" s="9" t="s">
        <v>20</v>
      </c>
      <c r="D352" s="9" t="s">
        <v>254</v>
      </c>
      <c r="E352" s="9" t="s">
        <v>253</v>
      </c>
      <c r="F352" s="9" t="s">
        <v>255</v>
      </c>
      <c r="G352" s="1" t="s">
        <v>14</v>
      </c>
      <c r="H352" s="1" t="s">
        <v>16</v>
      </c>
      <c r="I352" s="6">
        <v>59</v>
      </c>
      <c r="J352" s="12">
        <v>35.438818181818185</v>
      </c>
      <c r="K352" s="3">
        <f t="shared" si="7"/>
        <v>2090.890272727273</v>
      </c>
    </row>
    <row r="353" spans="1:11" outlineLevel="2" x14ac:dyDescent="0.2">
      <c r="A353" s="4">
        <v>422</v>
      </c>
      <c r="B353" s="8" t="s">
        <v>436</v>
      </c>
      <c r="C353" s="9" t="s">
        <v>20</v>
      </c>
      <c r="D353" s="9" t="s">
        <v>254</v>
      </c>
      <c r="E353" s="9" t="s">
        <v>253</v>
      </c>
      <c r="F353" s="9" t="s">
        <v>255</v>
      </c>
      <c r="G353" s="1" t="s">
        <v>14</v>
      </c>
      <c r="H353" s="1" t="s">
        <v>16</v>
      </c>
      <c r="I353" s="6">
        <v>33</v>
      </c>
      <c r="J353" s="12">
        <v>35.438818181818185</v>
      </c>
      <c r="K353" s="3">
        <f t="shared" si="7"/>
        <v>1169.481</v>
      </c>
    </row>
    <row r="354" spans="1:11" outlineLevel="1" x14ac:dyDescent="0.2">
      <c r="B354" s="48" t="str">
        <f>B353</f>
        <v>Handset</v>
      </c>
      <c r="C354" s="48" t="str">
        <f>C353</f>
        <v>Refurb Finished Good</v>
      </c>
      <c r="D354" s="39"/>
      <c r="E354" s="39" t="str">
        <f>E353</f>
        <v>NOKIA</v>
      </c>
      <c r="F354" s="39" t="s">
        <v>499</v>
      </c>
      <c r="G354" s="39" t="str">
        <f>G353</f>
        <v>GSM</v>
      </c>
      <c r="H354" s="39" t="str">
        <f>H353</f>
        <v>3G</v>
      </c>
      <c r="I354" s="40">
        <f>SUBTOTAL(9,I352:I353)</f>
        <v>92</v>
      </c>
      <c r="J354" s="49">
        <f>J353</f>
        <v>35.438818181818185</v>
      </c>
      <c r="K354" s="41">
        <f>SUBTOTAL(9,K352:K353)</f>
        <v>3260.3712727272732</v>
      </c>
    </row>
    <row r="355" spans="1:11" outlineLevel="2" x14ac:dyDescent="0.2">
      <c r="A355" s="4">
        <v>425</v>
      </c>
      <c r="B355" s="8" t="s">
        <v>436</v>
      </c>
      <c r="C355" s="9" t="s">
        <v>20</v>
      </c>
      <c r="D355" s="9" t="s">
        <v>259</v>
      </c>
      <c r="E355" s="9" t="s">
        <v>253</v>
      </c>
      <c r="F355" s="9" t="s">
        <v>260</v>
      </c>
      <c r="G355" s="1" t="s">
        <v>14</v>
      </c>
      <c r="H355" s="1" t="s">
        <v>16</v>
      </c>
      <c r="I355" s="6">
        <v>2</v>
      </c>
      <c r="J355" s="12">
        <v>26.154953846153848</v>
      </c>
      <c r="K355" s="3">
        <f t="shared" si="7"/>
        <v>52.309907692307696</v>
      </c>
    </row>
    <row r="356" spans="1:11" outlineLevel="1" x14ac:dyDescent="0.2">
      <c r="B356" s="48" t="str">
        <f>B355</f>
        <v>Handset</v>
      </c>
      <c r="C356" s="48" t="str">
        <f>C355</f>
        <v>Refurb Finished Good</v>
      </c>
      <c r="D356" s="39"/>
      <c r="E356" s="39" t="str">
        <f>E355</f>
        <v>NOKIA</v>
      </c>
      <c r="F356" s="39" t="s">
        <v>500</v>
      </c>
      <c r="G356" s="39" t="str">
        <f>G355</f>
        <v>GSM</v>
      </c>
      <c r="H356" s="39" t="str">
        <f>H355</f>
        <v>3G</v>
      </c>
      <c r="I356" s="40">
        <f>SUBTOTAL(9,I355:I355)</f>
        <v>2</v>
      </c>
      <c r="J356" s="49">
        <f>J355</f>
        <v>26.154953846153848</v>
      </c>
      <c r="K356" s="41">
        <f>SUBTOTAL(9,K355:K355)</f>
        <v>52.309907692307696</v>
      </c>
    </row>
    <row r="357" spans="1:11" outlineLevel="2" x14ac:dyDescent="0.2">
      <c r="A357" s="4">
        <v>607</v>
      </c>
      <c r="B357" s="8" t="s">
        <v>436</v>
      </c>
      <c r="C357" s="9" t="s">
        <v>20</v>
      </c>
      <c r="D357" s="9" t="s">
        <v>270</v>
      </c>
      <c r="E357" s="9" t="s">
        <v>262</v>
      </c>
      <c r="F357" s="9" t="s">
        <v>264</v>
      </c>
      <c r="G357" s="1" t="s">
        <v>14</v>
      </c>
      <c r="H357" s="1" t="s">
        <v>80</v>
      </c>
      <c r="I357" s="6">
        <v>20</v>
      </c>
      <c r="J357" s="12">
        <v>20.392039072039072</v>
      </c>
      <c r="K357" s="3">
        <f t="shared" si="7"/>
        <v>407.84078144078143</v>
      </c>
    </row>
    <row r="358" spans="1:11" outlineLevel="2" x14ac:dyDescent="0.2">
      <c r="A358" s="4">
        <v>608</v>
      </c>
      <c r="B358" s="8" t="s">
        <v>436</v>
      </c>
      <c r="C358" s="9" t="s">
        <v>20</v>
      </c>
      <c r="D358" s="9" t="s">
        <v>271</v>
      </c>
      <c r="E358" s="9" t="s">
        <v>262</v>
      </c>
      <c r="F358" s="9" t="s">
        <v>264</v>
      </c>
      <c r="G358" s="1" t="s">
        <v>14</v>
      </c>
      <c r="H358" s="1" t="s">
        <v>80</v>
      </c>
      <c r="I358" s="6">
        <v>7</v>
      </c>
      <c r="J358" s="12">
        <v>20.392039072039072</v>
      </c>
      <c r="K358" s="3">
        <f t="shared" si="7"/>
        <v>142.74427350427351</v>
      </c>
    </row>
    <row r="359" spans="1:11" outlineLevel="1" x14ac:dyDescent="0.2">
      <c r="B359" s="48" t="str">
        <f>B358</f>
        <v>Handset</v>
      </c>
      <c r="C359" s="48" t="str">
        <f>C358</f>
        <v>Refurb Finished Good</v>
      </c>
      <c r="D359" s="39"/>
      <c r="E359" s="39" t="str">
        <f>E358</f>
        <v>SAMSUNG</v>
      </c>
      <c r="F359" s="39" t="s">
        <v>476</v>
      </c>
      <c r="G359" s="39" t="str">
        <f>G358</f>
        <v>GSM</v>
      </c>
      <c r="H359" s="39" t="str">
        <f>H358</f>
        <v>2G</v>
      </c>
      <c r="I359" s="40">
        <f>SUBTOTAL(9,I357:I358)</f>
        <v>27</v>
      </c>
      <c r="J359" s="49">
        <f>J358</f>
        <v>20.392039072039072</v>
      </c>
      <c r="K359" s="41">
        <f>SUBTOTAL(9,K357:K358)</f>
        <v>550.58505494505494</v>
      </c>
    </row>
    <row r="360" spans="1:11" outlineLevel="2" x14ac:dyDescent="0.2">
      <c r="A360" s="4">
        <v>28</v>
      </c>
      <c r="B360" s="8" t="s">
        <v>436</v>
      </c>
      <c r="C360" s="9" t="s">
        <v>20</v>
      </c>
      <c r="D360" s="9" t="s">
        <v>282</v>
      </c>
      <c r="E360" s="9" t="s">
        <v>262</v>
      </c>
      <c r="F360" s="9" t="s">
        <v>273</v>
      </c>
      <c r="G360" s="1" t="s">
        <v>14</v>
      </c>
      <c r="H360" s="1" t="s">
        <v>23</v>
      </c>
      <c r="I360" s="6">
        <v>175</v>
      </c>
      <c r="J360" s="12">
        <v>14.424235294117649</v>
      </c>
      <c r="K360" s="3">
        <f t="shared" si="7"/>
        <v>2524.2411764705885</v>
      </c>
    </row>
    <row r="361" spans="1:11" outlineLevel="2" x14ac:dyDescent="0.2">
      <c r="A361" s="4">
        <v>290</v>
      </c>
      <c r="B361" s="8" t="s">
        <v>436</v>
      </c>
      <c r="C361" s="8" t="s">
        <v>20</v>
      </c>
      <c r="D361" s="9" t="s">
        <v>282</v>
      </c>
      <c r="E361" s="9" t="s">
        <v>262</v>
      </c>
      <c r="F361" s="9" t="s">
        <v>273</v>
      </c>
      <c r="G361" s="1" t="s">
        <v>14</v>
      </c>
      <c r="H361" s="1" t="s">
        <v>23</v>
      </c>
      <c r="I361" s="6">
        <v>1</v>
      </c>
      <c r="J361" s="12">
        <v>14.424235294117649</v>
      </c>
      <c r="K361" s="3">
        <f t="shared" si="7"/>
        <v>14.424235294117649</v>
      </c>
    </row>
    <row r="362" spans="1:11" outlineLevel="2" x14ac:dyDescent="0.2">
      <c r="A362" s="4">
        <v>291</v>
      </c>
      <c r="B362" s="8" t="s">
        <v>436</v>
      </c>
      <c r="C362" s="8" t="s">
        <v>20</v>
      </c>
      <c r="D362" s="9" t="s">
        <v>283</v>
      </c>
      <c r="E362" s="9" t="s">
        <v>262</v>
      </c>
      <c r="F362" s="9" t="s">
        <v>273</v>
      </c>
      <c r="G362" s="1" t="s">
        <v>14</v>
      </c>
      <c r="H362" s="1" t="s">
        <v>23</v>
      </c>
      <c r="I362" s="6">
        <v>2</v>
      </c>
      <c r="J362" s="12">
        <v>14.424235294117649</v>
      </c>
      <c r="K362" s="3">
        <f t="shared" si="7"/>
        <v>28.848470588235298</v>
      </c>
    </row>
    <row r="363" spans="1:11" outlineLevel="1" x14ac:dyDescent="0.2">
      <c r="B363" s="48" t="str">
        <f>B362</f>
        <v>Handset</v>
      </c>
      <c r="C363" s="48" t="str">
        <f>C362</f>
        <v>Refurb Finished Good</v>
      </c>
      <c r="D363" s="39"/>
      <c r="E363" s="39" t="str">
        <f>E362</f>
        <v>SAMSUNG</v>
      </c>
      <c r="F363" s="39" t="s">
        <v>477</v>
      </c>
      <c r="G363" s="39" t="str">
        <f>G362</f>
        <v>GSM</v>
      </c>
      <c r="H363" s="39" t="str">
        <f>H362</f>
        <v>3G-HSDPA</v>
      </c>
      <c r="I363" s="40">
        <f>SUBTOTAL(9,I360:I362)</f>
        <v>178</v>
      </c>
      <c r="J363" s="49">
        <f>J362</f>
        <v>14.424235294117649</v>
      </c>
      <c r="K363" s="41">
        <f>SUBTOTAL(9,K360:K362)</f>
        <v>2567.5138823529414</v>
      </c>
    </row>
    <row r="364" spans="1:11" outlineLevel="2" x14ac:dyDescent="0.2">
      <c r="A364" s="4">
        <v>615</v>
      </c>
      <c r="B364" s="8" t="s">
        <v>436</v>
      </c>
      <c r="C364" s="8" t="s">
        <v>20</v>
      </c>
      <c r="D364" s="9" t="s">
        <v>304</v>
      </c>
      <c r="E364" s="9" t="s">
        <v>262</v>
      </c>
      <c r="F364" s="9" t="s">
        <v>285</v>
      </c>
      <c r="G364" s="1" t="s">
        <v>14</v>
      </c>
      <c r="H364" s="1" t="s">
        <v>23</v>
      </c>
      <c r="I364" s="6">
        <v>2</v>
      </c>
      <c r="J364" s="12">
        <v>8.948500000000001</v>
      </c>
      <c r="K364" s="3">
        <f t="shared" si="7"/>
        <v>17.897000000000002</v>
      </c>
    </row>
    <row r="365" spans="1:11" outlineLevel="1" x14ac:dyDescent="0.2">
      <c r="B365" s="48" t="str">
        <f>B364</f>
        <v>Handset</v>
      </c>
      <c r="C365" s="48" t="str">
        <f>C364</f>
        <v>Refurb Finished Good</v>
      </c>
      <c r="D365" s="39"/>
      <c r="E365" s="39" t="str">
        <f>E364</f>
        <v>SAMSUNG</v>
      </c>
      <c r="F365" s="39" t="s">
        <v>478</v>
      </c>
      <c r="G365" s="39" t="str">
        <f>G364</f>
        <v>GSM</v>
      </c>
      <c r="H365" s="39" t="str">
        <f>H364</f>
        <v>3G-HSDPA</v>
      </c>
      <c r="I365" s="40">
        <f>SUBTOTAL(9,I364:I364)</f>
        <v>2</v>
      </c>
      <c r="J365" s="49">
        <f>J364</f>
        <v>8.948500000000001</v>
      </c>
      <c r="K365" s="41">
        <f>SUBTOTAL(9,K364:K364)</f>
        <v>17.897000000000002</v>
      </c>
    </row>
    <row r="366" spans="1:11" outlineLevel="2" x14ac:dyDescent="0.2">
      <c r="A366" s="4">
        <v>617</v>
      </c>
      <c r="B366" s="8" t="s">
        <v>436</v>
      </c>
      <c r="C366" s="9" t="s">
        <v>20</v>
      </c>
      <c r="D366" s="9" t="s">
        <v>313</v>
      </c>
      <c r="E366" s="9" t="s">
        <v>262</v>
      </c>
      <c r="F366" s="9" t="s">
        <v>306</v>
      </c>
      <c r="G366" s="1" t="s">
        <v>14</v>
      </c>
      <c r="H366" s="1" t="s">
        <v>23</v>
      </c>
      <c r="I366" s="6">
        <v>4</v>
      </c>
      <c r="J366" s="12">
        <v>18.810511627906976</v>
      </c>
      <c r="K366" s="3">
        <f t="shared" si="7"/>
        <v>75.242046511627905</v>
      </c>
    </row>
    <row r="367" spans="1:11" outlineLevel="2" x14ac:dyDescent="0.2">
      <c r="A367" s="4">
        <v>618</v>
      </c>
      <c r="B367" s="8" t="s">
        <v>436</v>
      </c>
      <c r="C367" s="9" t="s">
        <v>20</v>
      </c>
      <c r="D367" s="9" t="s">
        <v>314</v>
      </c>
      <c r="E367" s="9" t="s">
        <v>262</v>
      </c>
      <c r="F367" s="9" t="s">
        <v>306</v>
      </c>
      <c r="G367" s="1" t="s">
        <v>14</v>
      </c>
      <c r="H367" s="1" t="s">
        <v>23</v>
      </c>
      <c r="I367" s="6">
        <v>28</v>
      </c>
      <c r="J367" s="12">
        <v>34.544027559055117</v>
      </c>
      <c r="K367" s="3">
        <f t="shared" si="7"/>
        <v>967.2327716535433</v>
      </c>
    </row>
    <row r="368" spans="1:11" outlineLevel="2" x14ac:dyDescent="0.2">
      <c r="A368" s="4">
        <v>619</v>
      </c>
      <c r="B368" s="8" t="s">
        <v>436</v>
      </c>
      <c r="C368" s="9" t="s">
        <v>20</v>
      </c>
      <c r="D368" s="9" t="s">
        <v>315</v>
      </c>
      <c r="E368" s="9" t="s">
        <v>262</v>
      </c>
      <c r="F368" s="9" t="s">
        <v>306</v>
      </c>
      <c r="G368" s="1" t="s">
        <v>14</v>
      </c>
      <c r="H368" s="1" t="s">
        <v>23</v>
      </c>
      <c r="I368" s="6">
        <v>34</v>
      </c>
      <c r="J368" s="12">
        <v>34.544027559055117</v>
      </c>
      <c r="K368" s="3">
        <f t="shared" si="7"/>
        <v>1174.4969370078741</v>
      </c>
    </row>
    <row r="369" spans="1:11" outlineLevel="1" x14ac:dyDescent="0.2">
      <c r="B369" s="48" t="str">
        <f>B368</f>
        <v>Handset</v>
      </c>
      <c r="C369" s="48" t="str">
        <f>C368</f>
        <v>Refurb Finished Good</v>
      </c>
      <c r="D369" s="39"/>
      <c r="E369" s="39" t="str">
        <f>E368</f>
        <v>SAMSUNG</v>
      </c>
      <c r="F369" s="39" t="s">
        <v>479</v>
      </c>
      <c r="G369" s="39" t="str">
        <f>G368</f>
        <v>GSM</v>
      </c>
      <c r="H369" s="39" t="str">
        <f>H368</f>
        <v>3G-HSDPA</v>
      </c>
      <c r="I369" s="40">
        <f>SUBTOTAL(9,I366:I368)</f>
        <v>66</v>
      </c>
      <c r="J369" s="49">
        <f>J368</f>
        <v>34.544027559055117</v>
      </c>
      <c r="K369" s="41">
        <f>SUBTOTAL(9,K366:K368)</f>
        <v>2216.9717551730455</v>
      </c>
    </row>
    <row r="370" spans="1:11" outlineLevel="2" x14ac:dyDescent="0.2">
      <c r="A370" s="4">
        <v>36</v>
      </c>
      <c r="B370" s="8" t="s">
        <v>436</v>
      </c>
      <c r="C370" s="9" t="s">
        <v>20</v>
      </c>
      <c r="D370" s="9" t="s">
        <v>322</v>
      </c>
      <c r="E370" s="8" t="s">
        <v>262</v>
      </c>
      <c r="F370" s="8" t="s">
        <v>317</v>
      </c>
      <c r="G370" s="1" t="s">
        <v>14</v>
      </c>
      <c r="H370" s="1" t="s">
        <v>23</v>
      </c>
      <c r="I370" s="6">
        <v>5</v>
      </c>
      <c r="J370" s="12">
        <v>17.314</v>
      </c>
      <c r="K370" s="3">
        <f t="shared" si="7"/>
        <v>86.57</v>
      </c>
    </row>
    <row r="371" spans="1:11" outlineLevel="2" x14ac:dyDescent="0.2">
      <c r="A371" s="4">
        <v>324</v>
      </c>
      <c r="B371" s="8" t="s">
        <v>436</v>
      </c>
      <c r="C371" s="9" t="s">
        <v>20</v>
      </c>
      <c r="D371" s="9" t="s">
        <v>322</v>
      </c>
      <c r="E371" s="9" t="s">
        <v>262</v>
      </c>
      <c r="F371" s="9" t="s">
        <v>317</v>
      </c>
      <c r="G371" s="1" t="s">
        <v>14</v>
      </c>
      <c r="H371" s="1" t="s">
        <v>23</v>
      </c>
      <c r="I371" s="6">
        <v>35</v>
      </c>
      <c r="J371" s="12">
        <v>17.314</v>
      </c>
      <c r="K371" s="3">
        <f t="shared" si="7"/>
        <v>605.99</v>
      </c>
    </row>
    <row r="372" spans="1:11" outlineLevel="1" x14ac:dyDescent="0.2">
      <c r="B372" s="48" t="str">
        <f>B371</f>
        <v>Handset</v>
      </c>
      <c r="C372" s="48" t="str">
        <f>C371</f>
        <v>Refurb Finished Good</v>
      </c>
      <c r="D372" s="39"/>
      <c r="E372" s="39" t="str">
        <f>E371</f>
        <v>SAMSUNG</v>
      </c>
      <c r="F372" s="39" t="s">
        <v>480</v>
      </c>
      <c r="G372" s="39" t="str">
        <f>G371</f>
        <v>GSM</v>
      </c>
      <c r="H372" s="39" t="str">
        <f>H371</f>
        <v>3G-HSDPA</v>
      </c>
      <c r="I372" s="40">
        <f>SUBTOTAL(9,I370:I371)</f>
        <v>40</v>
      </c>
      <c r="J372" s="49">
        <f>J371</f>
        <v>17.314</v>
      </c>
      <c r="K372" s="41">
        <f>SUBTOTAL(9,K370:K371)</f>
        <v>692.56</v>
      </c>
    </row>
    <row r="373" spans="1:11" outlineLevel="2" x14ac:dyDescent="0.2">
      <c r="A373" s="4">
        <v>456</v>
      </c>
      <c r="B373" s="8" t="s">
        <v>436</v>
      </c>
      <c r="C373" s="9" t="s">
        <v>20</v>
      </c>
      <c r="D373" s="9" t="s">
        <v>326</v>
      </c>
      <c r="E373" s="9" t="s">
        <v>262</v>
      </c>
      <c r="F373" s="9" t="s">
        <v>324</v>
      </c>
      <c r="G373" s="1" t="s">
        <v>14</v>
      </c>
      <c r="H373" s="1" t="s">
        <v>325</v>
      </c>
      <c r="I373" s="6">
        <v>1</v>
      </c>
      <c r="J373" s="12">
        <v>18.029000000000003</v>
      </c>
      <c r="K373" s="3">
        <f t="shared" si="7"/>
        <v>18.029000000000003</v>
      </c>
    </row>
    <row r="374" spans="1:11" outlineLevel="1" x14ac:dyDescent="0.2">
      <c r="B374" s="48" t="str">
        <f>B373</f>
        <v>Handset</v>
      </c>
      <c r="C374" s="48" t="str">
        <f>C373</f>
        <v>Refurb Finished Good</v>
      </c>
      <c r="D374" s="39"/>
      <c r="E374" s="39" t="str">
        <f>E373</f>
        <v>SAMSUNG</v>
      </c>
      <c r="F374" s="39" t="s">
        <v>481</v>
      </c>
      <c r="G374" s="39" t="str">
        <f>G373</f>
        <v>GSM</v>
      </c>
      <c r="H374" s="39" t="str">
        <f>H373</f>
        <v>3G-HSDPA+</v>
      </c>
      <c r="I374" s="40">
        <f>SUBTOTAL(9,I373:I373)</f>
        <v>1</v>
      </c>
      <c r="J374" s="49">
        <f>J373</f>
        <v>18.029000000000003</v>
      </c>
      <c r="K374" s="41">
        <f>SUBTOTAL(9,K373:K373)</f>
        <v>18.029000000000003</v>
      </c>
    </row>
    <row r="375" spans="1:11" outlineLevel="2" x14ac:dyDescent="0.2">
      <c r="A375" s="4">
        <v>625</v>
      </c>
      <c r="B375" s="8" t="s">
        <v>436</v>
      </c>
      <c r="C375" s="9" t="s">
        <v>20</v>
      </c>
      <c r="D375" s="9" t="s">
        <v>338</v>
      </c>
      <c r="E375" s="9" t="s">
        <v>262</v>
      </c>
      <c r="F375" s="9" t="s">
        <v>336</v>
      </c>
      <c r="G375" s="1" t="s">
        <v>14</v>
      </c>
      <c r="H375" s="1" t="s">
        <v>57</v>
      </c>
      <c r="I375" s="6">
        <v>1</v>
      </c>
      <c r="J375" s="12">
        <v>20.247562500000001</v>
      </c>
      <c r="K375" s="3">
        <f t="shared" si="7"/>
        <v>20.247562500000001</v>
      </c>
    </row>
    <row r="376" spans="1:11" outlineLevel="2" x14ac:dyDescent="0.2">
      <c r="A376" s="4">
        <v>627</v>
      </c>
      <c r="B376" s="8" t="s">
        <v>436</v>
      </c>
      <c r="C376" s="9" t="s">
        <v>20</v>
      </c>
      <c r="D376" s="9" t="s">
        <v>339</v>
      </c>
      <c r="E376" s="9" t="s">
        <v>262</v>
      </c>
      <c r="F376" s="9" t="s">
        <v>336</v>
      </c>
      <c r="G376" s="1" t="s">
        <v>14</v>
      </c>
      <c r="H376" s="1" t="s">
        <v>57</v>
      </c>
      <c r="I376" s="6">
        <v>101</v>
      </c>
      <c r="J376" s="12">
        <v>16.328138613861388</v>
      </c>
      <c r="K376" s="3">
        <f t="shared" si="7"/>
        <v>1649.1420000000001</v>
      </c>
    </row>
    <row r="377" spans="1:11" outlineLevel="1" x14ac:dyDescent="0.2">
      <c r="B377" s="48" t="str">
        <f>B376</f>
        <v>Handset</v>
      </c>
      <c r="C377" s="48" t="str">
        <f>C376</f>
        <v>Refurb Finished Good</v>
      </c>
      <c r="D377" s="39"/>
      <c r="E377" s="39" t="str">
        <f>E376</f>
        <v>SAMSUNG</v>
      </c>
      <c r="F377" s="39" t="s">
        <v>483</v>
      </c>
      <c r="G377" s="39" t="str">
        <f>G376</f>
        <v>GSM</v>
      </c>
      <c r="H377" s="39" t="str">
        <f>H376</f>
        <v>VOICE</v>
      </c>
      <c r="I377" s="40">
        <f>SUBTOTAL(9,I375:I376)</f>
        <v>102</v>
      </c>
      <c r="J377" s="49">
        <f>J376</f>
        <v>16.328138613861388</v>
      </c>
      <c r="K377" s="41">
        <f>SUBTOTAL(9,K375:K376)</f>
        <v>1669.3895625</v>
      </c>
    </row>
    <row r="378" spans="1:11" outlineLevel="2" x14ac:dyDescent="0.2">
      <c r="A378" s="4">
        <v>628</v>
      </c>
      <c r="B378" s="8" t="s">
        <v>436</v>
      </c>
      <c r="C378" s="9" t="s">
        <v>20</v>
      </c>
      <c r="D378" s="9" t="s">
        <v>344</v>
      </c>
      <c r="E378" s="9" t="s">
        <v>262</v>
      </c>
      <c r="F378" s="9" t="s">
        <v>341</v>
      </c>
      <c r="G378" s="1" t="s">
        <v>14</v>
      </c>
      <c r="H378" s="1" t="s">
        <v>80</v>
      </c>
      <c r="I378" s="6">
        <v>174</v>
      </c>
      <c r="J378" s="12">
        <v>11.894582857142858</v>
      </c>
      <c r="K378" s="3">
        <f t="shared" si="7"/>
        <v>2069.6574171428574</v>
      </c>
    </row>
    <row r="379" spans="1:11" outlineLevel="1" x14ac:dyDescent="0.2">
      <c r="B379" s="48" t="str">
        <f>B378</f>
        <v>Handset</v>
      </c>
      <c r="C379" s="48" t="str">
        <f>C378</f>
        <v>Refurb Finished Good</v>
      </c>
      <c r="D379" s="39"/>
      <c r="E379" s="39" t="str">
        <f>E378</f>
        <v>SAMSUNG</v>
      </c>
      <c r="F379" s="39" t="s">
        <v>484</v>
      </c>
      <c r="G379" s="39" t="str">
        <f>G378</f>
        <v>GSM</v>
      </c>
      <c r="H379" s="39" t="str">
        <f>H378</f>
        <v>2G</v>
      </c>
      <c r="I379" s="40">
        <f>SUBTOTAL(9,I378:I378)</f>
        <v>174</v>
      </c>
      <c r="J379" s="49">
        <f>J378</f>
        <v>11.894582857142858</v>
      </c>
      <c r="K379" s="41">
        <f>SUBTOTAL(9,K378:K378)</f>
        <v>2069.6574171428574</v>
      </c>
    </row>
    <row r="380" spans="1:11" outlineLevel="2" x14ac:dyDescent="0.2">
      <c r="A380" s="4">
        <v>331</v>
      </c>
      <c r="B380" s="8" t="s">
        <v>436</v>
      </c>
      <c r="C380" s="9" t="s">
        <v>20</v>
      </c>
      <c r="D380" s="9" t="s">
        <v>345</v>
      </c>
      <c r="E380" s="9" t="s">
        <v>262</v>
      </c>
      <c r="F380" s="9" t="s">
        <v>346</v>
      </c>
      <c r="G380" s="1" t="s">
        <v>14</v>
      </c>
      <c r="H380" s="1" t="s">
        <v>80</v>
      </c>
      <c r="I380" s="6">
        <v>2</v>
      </c>
      <c r="J380" s="12">
        <v>11.3916</v>
      </c>
      <c r="K380" s="3">
        <f t="shared" si="7"/>
        <v>22.783200000000001</v>
      </c>
    </row>
    <row r="381" spans="1:11" outlineLevel="1" x14ac:dyDescent="0.2">
      <c r="B381" s="48" t="str">
        <f>B380</f>
        <v>Handset</v>
      </c>
      <c r="C381" s="48" t="str">
        <f>C380</f>
        <v>Refurb Finished Good</v>
      </c>
      <c r="D381" s="39"/>
      <c r="E381" s="39" t="str">
        <f>E380</f>
        <v>SAMSUNG</v>
      </c>
      <c r="F381" s="39" t="s">
        <v>501</v>
      </c>
      <c r="G381" s="39" t="str">
        <f>G380</f>
        <v>GSM</v>
      </c>
      <c r="H381" s="39" t="str">
        <f>H380</f>
        <v>2G</v>
      </c>
      <c r="I381" s="40">
        <f>SUBTOTAL(9,I380:I380)</f>
        <v>2</v>
      </c>
      <c r="J381" s="49">
        <f>J380</f>
        <v>11.3916</v>
      </c>
      <c r="K381" s="41">
        <f>SUBTOTAL(9,K380:K380)</f>
        <v>22.783200000000001</v>
      </c>
    </row>
    <row r="382" spans="1:11" outlineLevel="2" x14ac:dyDescent="0.2">
      <c r="A382" s="4">
        <v>459</v>
      </c>
      <c r="B382" s="8" t="s">
        <v>436</v>
      </c>
      <c r="C382" s="9" t="s">
        <v>20</v>
      </c>
      <c r="D382" s="9" t="s">
        <v>356</v>
      </c>
      <c r="E382" s="9" t="s">
        <v>262</v>
      </c>
      <c r="F382" s="9" t="s">
        <v>348</v>
      </c>
      <c r="G382" s="1" t="s">
        <v>14</v>
      </c>
      <c r="H382" s="1" t="s">
        <v>80</v>
      </c>
      <c r="I382" s="6">
        <v>3</v>
      </c>
      <c r="J382" s="12">
        <v>9.1189999999999998</v>
      </c>
      <c r="K382" s="3">
        <f t="shared" si="7"/>
        <v>27.356999999999999</v>
      </c>
    </row>
    <row r="383" spans="1:11" outlineLevel="2" x14ac:dyDescent="0.2">
      <c r="A383" s="4">
        <v>634</v>
      </c>
      <c r="B383" s="8" t="s">
        <v>436</v>
      </c>
      <c r="C383" s="9" t="s">
        <v>20</v>
      </c>
      <c r="D383" s="9" t="s">
        <v>357</v>
      </c>
      <c r="E383" s="9" t="s">
        <v>262</v>
      </c>
      <c r="F383" s="9" t="s">
        <v>348</v>
      </c>
      <c r="G383" s="1" t="s">
        <v>14</v>
      </c>
      <c r="H383" s="1" t="s">
        <v>80</v>
      </c>
      <c r="I383" s="6">
        <v>28</v>
      </c>
      <c r="J383" s="12">
        <v>14.775838709677421</v>
      </c>
      <c r="K383" s="3">
        <f t="shared" si="7"/>
        <v>413.72348387096781</v>
      </c>
    </row>
    <row r="384" spans="1:11" outlineLevel="2" x14ac:dyDescent="0.2">
      <c r="A384" s="4">
        <v>635</v>
      </c>
      <c r="B384" s="8" t="s">
        <v>436</v>
      </c>
      <c r="C384" s="9" t="s">
        <v>20</v>
      </c>
      <c r="D384" s="9" t="s">
        <v>358</v>
      </c>
      <c r="E384" s="9" t="s">
        <v>262</v>
      </c>
      <c r="F384" s="9" t="s">
        <v>348</v>
      </c>
      <c r="G384" s="1" t="s">
        <v>14</v>
      </c>
      <c r="H384" s="1" t="s">
        <v>80</v>
      </c>
      <c r="I384" s="6">
        <v>2</v>
      </c>
      <c r="J384" s="12">
        <v>14.775838709677421</v>
      </c>
      <c r="K384" s="3">
        <f t="shared" si="7"/>
        <v>29.551677419354842</v>
      </c>
    </row>
    <row r="385" spans="1:11" outlineLevel="1" x14ac:dyDescent="0.2">
      <c r="B385" s="48" t="str">
        <f>B384</f>
        <v>Handset</v>
      </c>
      <c r="C385" s="48" t="str">
        <f>C384</f>
        <v>Refurb Finished Good</v>
      </c>
      <c r="D385" s="39"/>
      <c r="E385" s="39" t="str">
        <f>E384</f>
        <v>SAMSUNG</v>
      </c>
      <c r="F385" s="39" t="s">
        <v>485</v>
      </c>
      <c r="G385" s="39" t="str">
        <f>G384</f>
        <v>GSM</v>
      </c>
      <c r="H385" s="39" t="str">
        <f>H384</f>
        <v>2G</v>
      </c>
      <c r="I385" s="40">
        <f>SUBTOTAL(9,I382:I384)</f>
        <v>33</v>
      </c>
      <c r="J385" s="49">
        <f>J384</f>
        <v>14.775838709677421</v>
      </c>
      <c r="K385" s="41">
        <f>SUBTOTAL(9,K382:K384)</f>
        <v>470.63216129032264</v>
      </c>
    </row>
    <row r="386" spans="1:11" outlineLevel="2" x14ac:dyDescent="0.2">
      <c r="A386" s="4">
        <v>638</v>
      </c>
      <c r="B386" s="8" t="s">
        <v>436</v>
      </c>
      <c r="C386" s="9" t="s">
        <v>20</v>
      </c>
      <c r="D386" s="9" t="s">
        <v>364</v>
      </c>
      <c r="E386" s="9" t="s">
        <v>262</v>
      </c>
      <c r="F386" s="9" t="s">
        <v>362</v>
      </c>
      <c r="G386" s="1" t="s">
        <v>14</v>
      </c>
      <c r="H386" s="1" t="s">
        <v>80</v>
      </c>
      <c r="I386" s="6">
        <v>2</v>
      </c>
      <c r="J386" s="12">
        <v>14.580500000000002</v>
      </c>
      <c r="K386" s="3">
        <f t="shared" si="7"/>
        <v>29.161000000000005</v>
      </c>
    </row>
    <row r="387" spans="1:11" outlineLevel="1" x14ac:dyDescent="0.2">
      <c r="B387" s="48" t="str">
        <f>B386</f>
        <v>Handset</v>
      </c>
      <c r="C387" s="48" t="str">
        <f>C386</f>
        <v>Refurb Finished Good</v>
      </c>
      <c r="D387" s="39"/>
      <c r="E387" s="39" t="str">
        <f>E386</f>
        <v>SAMSUNG</v>
      </c>
      <c r="F387" s="39" t="s">
        <v>487</v>
      </c>
      <c r="G387" s="39" t="str">
        <f>G386</f>
        <v>GSM</v>
      </c>
      <c r="H387" s="39" t="str">
        <f>H386</f>
        <v>2G</v>
      </c>
      <c r="I387" s="40">
        <f>SUBTOTAL(9,I386:I386)</f>
        <v>2</v>
      </c>
      <c r="J387" s="49">
        <f>J386</f>
        <v>14.580500000000002</v>
      </c>
      <c r="K387" s="41">
        <f>SUBTOTAL(9,K386:K386)</f>
        <v>29.161000000000005</v>
      </c>
    </row>
    <row r="388" spans="1:11" outlineLevel="2" x14ac:dyDescent="0.2">
      <c r="A388" s="4">
        <v>461</v>
      </c>
      <c r="B388" s="8" t="s">
        <v>436</v>
      </c>
      <c r="C388" s="9" t="s">
        <v>20</v>
      </c>
      <c r="D388" s="9" t="s">
        <v>367</v>
      </c>
      <c r="E388" s="8" t="s">
        <v>262</v>
      </c>
      <c r="F388" s="8" t="s">
        <v>366</v>
      </c>
      <c r="G388" s="1" t="s">
        <v>14</v>
      </c>
      <c r="H388" s="1" t="s">
        <v>80</v>
      </c>
      <c r="I388" s="6">
        <v>86</v>
      </c>
      <c r="J388" s="12">
        <v>35.482418604651166</v>
      </c>
      <c r="K388" s="3">
        <f t="shared" si="7"/>
        <v>3051.4880000000003</v>
      </c>
    </row>
    <row r="389" spans="1:11" outlineLevel="2" x14ac:dyDescent="0.2">
      <c r="A389" s="4">
        <v>640</v>
      </c>
      <c r="B389" s="8" t="s">
        <v>436</v>
      </c>
      <c r="C389" s="9" t="s">
        <v>20</v>
      </c>
      <c r="D389" s="9" t="s">
        <v>368</v>
      </c>
      <c r="E389" s="9" t="s">
        <v>262</v>
      </c>
      <c r="F389" s="9" t="s">
        <v>366</v>
      </c>
      <c r="G389" s="1" t="s">
        <v>14</v>
      </c>
      <c r="H389" s="1" t="s">
        <v>80</v>
      </c>
      <c r="I389" s="6">
        <v>1</v>
      </c>
      <c r="J389" s="12">
        <v>43.350999999999999</v>
      </c>
      <c r="K389" s="3">
        <f t="shared" si="7"/>
        <v>43.350999999999999</v>
      </c>
    </row>
    <row r="390" spans="1:11" outlineLevel="1" x14ac:dyDescent="0.2">
      <c r="B390" s="48" t="str">
        <f>B389</f>
        <v>Handset</v>
      </c>
      <c r="C390" s="48" t="str">
        <f>C389</f>
        <v>Refurb Finished Good</v>
      </c>
      <c r="D390" s="39"/>
      <c r="E390" s="39" t="str">
        <f>E389</f>
        <v>SAMSUNG</v>
      </c>
      <c r="F390" s="39" t="s">
        <v>488</v>
      </c>
      <c r="G390" s="39" t="str">
        <f>G389</f>
        <v>GSM</v>
      </c>
      <c r="H390" s="39" t="str">
        <f>H389</f>
        <v>2G</v>
      </c>
      <c r="I390" s="40">
        <f>SUBTOTAL(9,I388:I389)</f>
        <v>87</v>
      </c>
      <c r="J390" s="49">
        <f>J389</f>
        <v>43.350999999999999</v>
      </c>
      <c r="K390" s="41">
        <f>SUBTOTAL(9,K388:K389)</f>
        <v>3094.8390000000004</v>
      </c>
    </row>
    <row r="391" spans="1:11" outlineLevel="2" x14ac:dyDescent="0.2">
      <c r="A391" s="4">
        <v>335</v>
      </c>
      <c r="B391" s="8" t="s">
        <v>436</v>
      </c>
      <c r="C391" s="9" t="s">
        <v>20</v>
      </c>
      <c r="D391" s="9" t="s">
        <v>380</v>
      </c>
      <c r="E391" s="9" t="s">
        <v>262</v>
      </c>
      <c r="F391" s="9" t="s">
        <v>370</v>
      </c>
      <c r="G391" s="1" t="s">
        <v>14</v>
      </c>
      <c r="H391" s="1" t="s">
        <v>80</v>
      </c>
      <c r="I391" s="6">
        <v>8</v>
      </c>
      <c r="J391" s="12">
        <v>25.353519230769233</v>
      </c>
      <c r="K391" s="3">
        <f t="shared" ref="K391:K463" si="8">J391*I391</f>
        <v>202.82815384615387</v>
      </c>
    </row>
    <row r="392" spans="1:11" outlineLevel="2" x14ac:dyDescent="0.2">
      <c r="A392" s="4">
        <v>342</v>
      </c>
      <c r="B392" s="8" t="s">
        <v>436</v>
      </c>
      <c r="C392" s="9" t="s">
        <v>20</v>
      </c>
      <c r="D392" s="9" t="s">
        <v>381</v>
      </c>
      <c r="E392" s="9" t="s">
        <v>262</v>
      </c>
      <c r="F392" s="9" t="s">
        <v>370</v>
      </c>
      <c r="G392" s="1" t="s">
        <v>14</v>
      </c>
      <c r="H392" s="1" t="s">
        <v>80</v>
      </c>
      <c r="I392" s="6">
        <v>148</v>
      </c>
      <c r="J392" s="12">
        <v>25.353519230769233</v>
      </c>
      <c r="K392" s="3">
        <f t="shared" si="8"/>
        <v>3752.3208461538466</v>
      </c>
    </row>
    <row r="393" spans="1:11" outlineLevel="2" x14ac:dyDescent="0.2">
      <c r="A393" s="4">
        <v>462</v>
      </c>
      <c r="B393" s="8" t="s">
        <v>436</v>
      </c>
      <c r="C393" s="9" t="s">
        <v>20</v>
      </c>
      <c r="D393" s="9" t="s">
        <v>382</v>
      </c>
      <c r="E393" s="9" t="s">
        <v>262</v>
      </c>
      <c r="F393" s="9" t="s">
        <v>370</v>
      </c>
      <c r="G393" s="1" t="s">
        <v>14</v>
      </c>
      <c r="H393" s="1" t="s">
        <v>80</v>
      </c>
      <c r="I393" s="6">
        <v>576</v>
      </c>
      <c r="J393" s="12">
        <v>30.661373263888891</v>
      </c>
      <c r="K393" s="3">
        <f t="shared" si="8"/>
        <v>17660.951000000001</v>
      </c>
    </row>
    <row r="394" spans="1:11" outlineLevel="1" x14ac:dyDescent="0.2">
      <c r="B394" s="48" t="str">
        <f>B393</f>
        <v>Handset</v>
      </c>
      <c r="C394" s="48" t="str">
        <f>C393</f>
        <v>Refurb Finished Good</v>
      </c>
      <c r="D394" s="39"/>
      <c r="E394" s="39" t="str">
        <f>E393</f>
        <v>SAMSUNG</v>
      </c>
      <c r="F394" s="39" t="s">
        <v>489</v>
      </c>
      <c r="G394" s="39" t="str">
        <f>G393</f>
        <v>GSM</v>
      </c>
      <c r="H394" s="39" t="str">
        <f>H393</f>
        <v>2G</v>
      </c>
      <c r="I394" s="40">
        <f>SUBTOTAL(9,I391:I393)</f>
        <v>732</v>
      </c>
      <c r="J394" s="49">
        <f>J393</f>
        <v>30.661373263888891</v>
      </c>
      <c r="K394" s="41">
        <f>SUBTOTAL(9,K391:K393)</f>
        <v>21616.100000000002</v>
      </c>
    </row>
    <row r="395" spans="1:11" outlineLevel="2" x14ac:dyDescent="0.2">
      <c r="A395" s="4">
        <v>346</v>
      </c>
      <c r="B395" s="8" t="s">
        <v>436</v>
      </c>
      <c r="C395" s="9" t="s">
        <v>20</v>
      </c>
      <c r="D395" s="9" t="s">
        <v>390</v>
      </c>
      <c r="E395" s="9" t="s">
        <v>262</v>
      </c>
      <c r="F395" s="9" t="s">
        <v>384</v>
      </c>
      <c r="G395" s="1" t="s">
        <v>14</v>
      </c>
      <c r="H395" s="1" t="s">
        <v>80</v>
      </c>
      <c r="I395" s="6">
        <v>30</v>
      </c>
      <c r="J395" s="12">
        <v>30.40855492957747</v>
      </c>
      <c r="K395" s="3">
        <f t="shared" si="8"/>
        <v>912.25664788732411</v>
      </c>
    </row>
    <row r="396" spans="1:11" outlineLevel="2" x14ac:dyDescent="0.2">
      <c r="A396" s="4">
        <v>347</v>
      </c>
      <c r="B396" s="8" t="s">
        <v>436</v>
      </c>
      <c r="C396" s="9" t="s">
        <v>20</v>
      </c>
      <c r="D396" s="9" t="s">
        <v>391</v>
      </c>
      <c r="E396" s="9" t="s">
        <v>262</v>
      </c>
      <c r="F396" s="9" t="s">
        <v>384</v>
      </c>
      <c r="G396" s="1" t="s">
        <v>14</v>
      </c>
      <c r="H396" s="1" t="s">
        <v>80</v>
      </c>
      <c r="I396" s="6">
        <v>90</v>
      </c>
      <c r="J396" s="12">
        <v>30.40855492957747</v>
      </c>
      <c r="K396" s="3">
        <f t="shared" si="8"/>
        <v>2736.7699436619723</v>
      </c>
    </row>
    <row r="397" spans="1:11" outlineLevel="2" x14ac:dyDescent="0.2">
      <c r="A397" s="4">
        <v>348</v>
      </c>
      <c r="B397" s="8" t="s">
        <v>436</v>
      </c>
      <c r="C397" s="9" t="s">
        <v>20</v>
      </c>
      <c r="D397" s="9" t="s">
        <v>392</v>
      </c>
      <c r="E397" s="9" t="s">
        <v>262</v>
      </c>
      <c r="F397" s="9" t="s">
        <v>384</v>
      </c>
      <c r="G397" s="1" t="s">
        <v>14</v>
      </c>
      <c r="H397" s="1" t="s">
        <v>80</v>
      </c>
      <c r="I397" s="6">
        <v>231</v>
      </c>
      <c r="J397" s="12">
        <v>30.40855492957747</v>
      </c>
      <c r="K397" s="3">
        <f t="shared" si="8"/>
        <v>7024.3761887323953</v>
      </c>
    </row>
    <row r="398" spans="1:11" outlineLevel="2" x14ac:dyDescent="0.2">
      <c r="A398" s="4">
        <v>464</v>
      </c>
      <c r="B398" s="8" t="s">
        <v>436</v>
      </c>
      <c r="C398" s="9" t="s">
        <v>20</v>
      </c>
      <c r="D398" s="9" t="s">
        <v>393</v>
      </c>
      <c r="E398" s="9" t="s">
        <v>262</v>
      </c>
      <c r="F398" s="9" t="s">
        <v>384</v>
      </c>
      <c r="G398" s="1" t="s">
        <v>14</v>
      </c>
      <c r="H398" s="1" t="s">
        <v>80</v>
      </c>
      <c r="I398" s="6">
        <v>159</v>
      </c>
      <c r="J398" s="12">
        <v>28.743217821782178</v>
      </c>
      <c r="K398" s="3">
        <f t="shared" si="8"/>
        <v>4570.1716336633663</v>
      </c>
    </row>
    <row r="399" spans="1:11" outlineLevel="2" x14ac:dyDescent="0.2">
      <c r="A399" s="4">
        <v>641</v>
      </c>
      <c r="B399" s="8" t="s">
        <v>436</v>
      </c>
      <c r="C399" s="9" t="s">
        <v>20</v>
      </c>
      <c r="D399" s="9" t="s">
        <v>394</v>
      </c>
      <c r="E399" s="9" t="s">
        <v>262</v>
      </c>
      <c r="F399" s="9" t="s">
        <v>384</v>
      </c>
      <c r="G399" s="1" t="s">
        <v>14</v>
      </c>
      <c r="H399" s="1" t="s">
        <v>80</v>
      </c>
      <c r="I399" s="6">
        <v>8</v>
      </c>
      <c r="J399" s="12">
        <v>35.4255</v>
      </c>
      <c r="K399" s="3">
        <f t="shared" si="8"/>
        <v>283.404</v>
      </c>
    </row>
    <row r="400" spans="1:11" outlineLevel="2" x14ac:dyDescent="0.2">
      <c r="A400" s="4">
        <v>642</v>
      </c>
      <c r="B400" s="8" t="s">
        <v>436</v>
      </c>
      <c r="C400" s="9" t="s">
        <v>20</v>
      </c>
      <c r="D400" s="9" t="s">
        <v>395</v>
      </c>
      <c r="E400" s="9" t="s">
        <v>262</v>
      </c>
      <c r="F400" s="9" t="s">
        <v>384</v>
      </c>
      <c r="G400" s="1" t="s">
        <v>14</v>
      </c>
      <c r="H400" s="1" t="s">
        <v>80</v>
      </c>
      <c r="I400" s="6">
        <v>70</v>
      </c>
      <c r="J400" s="12">
        <v>35.254060975609768</v>
      </c>
      <c r="K400" s="3">
        <f t="shared" si="8"/>
        <v>2467.7842682926839</v>
      </c>
    </row>
    <row r="401" spans="1:11" outlineLevel="2" x14ac:dyDescent="0.2">
      <c r="A401" s="4">
        <v>643</v>
      </c>
      <c r="B401" s="8" t="s">
        <v>436</v>
      </c>
      <c r="C401" s="9" t="s">
        <v>20</v>
      </c>
      <c r="D401" s="9" t="s">
        <v>396</v>
      </c>
      <c r="E401" s="9" t="s">
        <v>262</v>
      </c>
      <c r="F401" s="9" t="s">
        <v>384</v>
      </c>
      <c r="G401" s="1" t="s">
        <v>14</v>
      </c>
      <c r="H401" s="1" t="s">
        <v>80</v>
      </c>
      <c r="I401" s="6">
        <v>9</v>
      </c>
      <c r="J401" s="12">
        <v>35.254060975609768</v>
      </c>
      <c r="K401" s="3">
        <f t="shared" si="8"/>
        <v>317.28654878048792</v>
      </c>
    </row>
    <row r="402" spans="1:11" outlineLevel="1" x14ac:dyDescent="0.2">
      <c r="B402" s="48" t="str">
        <f>B401</f>
        <v>Handset</v>
      </c>
      <c r="C402" s="48" t="str">
        <f>C401</f>
        <v>Refurb Finished Good</v>
      </c>
      <c r="D402" s="39"/>
      <c r="E402" s="39" t="str">
        <f>E401</f>
        <v>SAMSUNG</v>
      </c>
      <c r="F402" s="39" t="s">
        <v>490</v>
      </c>
      <c r="G402" s="39" t="str">
        <f>G401</f>
        <v>GSM</v>
      </c>
      <c r="H402" s="39" t="str">
        <f>H401</f>
        <v>2G</v>
      </c>
      <c r="I402" s="40">
        <f>SUBTOTAL(9,I395:I401)</f>
        <v>597</v>
      </c>
      <c r="J402" s="49">
        <f>J401</f>
        <v>35.254060975609768</v>
      </c>
      <c r="K402" s="41">
        <f>SUBTOTAL(9,K395:K401)</f>
        <v>18312.049231018231</v>
      </c>
    </row>
    <row r="403" spans="1:11" outlineLevel="2" x14ac:dyDescent="0.2">
      <c r="A403" s="4">
        <v>466</v>
      </c>
      <c r="B403" s="8" t="s">
        <v>436</v>
      </c>
      <c r="C403" s="9" t="s">
        <v>20</v>
      </c>
      <c r="D403" s="9" t="s">
        <v>399</v>
      </c>
      <c r="E403" s="9" t="s">
        <v>262</v>
      </c>
      <c r="F403" s="9" t="s">
        <v>398</v>
      </c>
      <c r="G403" s="1" t="s">
        <v>14</v>
      </c>
      <c r="H403" s="1" t="s">
        <v>16</v>
      </c>
      <c r="I403" s="6">
        <v>66</v>
      </c>
      <c r="J403" s="12">
        <v>30.729306527909181</v>
      </c>
      <c r="K403" s="3">
        <f t="shared" si="8"/>
        <v>2028.134230842006</v>
      </c>
    </row>
    <row r="404" spans="1:11" outlineLevel="1" x14ac:dyDescent="0.2">
      <c r="B404" s="48" t="str">
        <f>B403</f>
        <v>Handset</v>
      </c>
      <c r="C404" s="48" t="str">
        <f>C403</f>
        <v>Refurb Finished Good</v>
      </c>
      <c r="D404" s="39"/>
      <c r="E404" s="39" t="str">
        <f>E403</f>
        <v>SAMSUNG</v>
      </c>
      <c r="F404" s="39" t="s">
        <v>502</v>
      </c>
      <c r="G404" s="39" t="str">
        <f>G403</f>
        <v>GSM</v>
      </c>
      <c r="H404" s="39" t="str">
        <f>H403</f>
        <v>3G</v>
      </c>
      <c r="I404" s="40">
        <f>SUBTOTAL(9,I403:I403)</f>
        <v>66</v>
      </c>
      <c r="J404" s="49">
        <f>J403</f>
        <v>30.729306527909181</v>
      </c>
      <c r="K404" s="41">
        <f>SUBTOTAL(9,K403:K403)</f>
        <v>2028.134230842006</v>
      </c>
    </row>
    <row r="405" spans="1:11" outlineLevel="2" x14ac:dyDescent="0.2">
      <c r="A405" s="4">
        <v>43</v>
      </c>
      <c r="B405" s="8" t="s">
        <v>436</v>
      </c>
      <c r="C405" s="8" t="s">
        <v>20</v>
      </c>
      <c r="D405" s="9" t="s">
        <v>403</v>
      </c>
      <c r="E405" s="8" t="s">
        <v>402</v>
      </c>
      <c r="F405" s="8" t="s">
        <v>401</v>
      </c>
      <c r="G405" s="1" t="s">
        <v>14</v>
      </c>
      <c r="H405" s="1" t="s">
        <v>23</v>
      </c>
      <c r="I405" s="6">
        <v>86</v>
      </c>
      <c r="J405" s="12">
        <v>33.361916923076926</v>
      </c>
      <c r="K405" s="3">
        <f t="shared" si="8"/>
        <v>2869.1248553846158</v>
      </c>
    </row>
    <row r="406" spans="1:11" outlineLevel="1" x14ac:dyDescent="0.2">
      <c r="B406" s="48" t="str">
        <f>B405</f>
        <v>Handset</v>
      </c>
      <c r="C406" s="48" t="str">
        <f>C405</f>
        <v>Refurb Finished Good</v>
      </c>
      <c r="D406" s="39"/>
      <c r="E406" s="39" t="str">
        <f>E405</f>
        <v>ZTE</v>
      </c>
      <c r="F406" s="48" t="s">
        <v>503</v>
      </c>
      <c r="G406" s="39" t="str">
        <f>G405</f>
        <v>GSM</v>
      </c>
      <c r="H406" s="39" t="str">
        <f>H405</f>
        <v>3G-HSDPA</v>
      </c>
      <c r="I406" s="40">
        <f>SUBTOTAL(9,I405:I405)</f>
        <v>86</v>
      </c>
      <c r="J406" s="49">
        <f>J405</f>
        <v>33.361916923076926</v>
      </c>
      <c r="K406" s="41">
        <f>SUBTOTAL(9,K405:K405)</f>
        <v>2869.1248553846158</v>
      </c>
    </row>
    <row r="407" spans="1:11" outlineLevel="2" x14ac:dyDescent="0.2">
      <c r="A407" s="4">
        <v>45</v>
      </c>
      <c r="B407" s="8" t="s">
        <v>436</v>
      </c>
      <c r="C407" s="8" t="s">
        <v>20</v>
      </c>
      <c r="D407" s="9" t="s">
        <v>414</v>
      </c>
      <c r="E407" s="9" t="s">
        <v>402</v>
      </c>
      <c r="F407" s="9" t="s">
        <v>405</v>
      </c>
      <c r="G407" s="1" t="s">
        <v>14</v>
      </c>
      <c r="H407" s="1" t="s">
        <v>23</v>
      </c>
      <c r="I407" s="6">
        <v>1</v>
      </c>
      <c r="J407" s="12">
        <v>21.016769230769235</v>
      </c>
      <c r="K407" s="3">
        <f t="shared" si="8"/>
        <v>21.016769230769235</v>
      </c>
    </row>
    <row r="408" spans="1:11" outlineLevel="2" x14ac:dyDescent="0.2">
      <c r="A408" s="4">
        <v>473</v>
      </c>
      <c r="B408" s="8" t="s">
        <v>436</v>
      </c>
      <c r="C408" s="8" t="s">
        <v>20</v>
      </c>
      <c r="D408" s="9" t="s">
        <v>415</v>
      </c>
      <c r="E408" s="8" t="s">
        <v>402</v>
      </c>
      <c r="F408" s="8" t="s">
        <v>405</v>
      </c>
      <c r="G408" s="1" t="s">
        <v>14</v>
      </c>
      <c r="H408" s="1" t="s">
        <v>23</v>
      </c>
      <c r="I408" s="6">
        <v>194</v>
      </c>
      <c r="J408" s="12">
        <v>21.279026684456309</v>
      </c>
      <c r="K408" s="3">
        <f t="shared" si="8"/>
        <v>4128.1311767845236</v>
      </c>
    </row>
    <row r="409" spans="1:11" outlineLevel="2" x14ac:dyDescent="0.2">
      <c r="A409" s="4">
        <v>93</v>
      </c>
      <c r="B409" s="8" t="s">
        <v>436</v>
      </c>
      <c r="C409" s="8" t="s">
        <v>20</v>
      </c>
      <c r="D409" s="9" t="s">
        <v>416</v>
      </c>
      <c r="E409" s="9" t="s">
        <v>402</v>
      </c>
      <c r="F409" s="9" t="s">
        <v>405</v>
      </c>
      <c r="G409" s="1" t="s">
        <v>14</v>
      </c>
      <c r="H409" s="1" t="s">
        <v>23</v>
      </c>
      <c r="I409" s="6">
        <v>100</v>
      </c>
      <c r="J409" s="12">
        <v>3.6671130434782611</v>
      </c>
      <c r="K409" s="3">
        <f t="shared" si="8"/>
        <v>366.71130434782611</v>
      </c>
    </row>
    <row r="410" spans="1:11" outlineLevel="2" x14ac:dyDescent="0.2">
      <c r="A410" s="4">
        <v>494</v>
      </c>
      <c r="B410" s="8" t="s">
        <v>436</v>
      </c>
      <c r="C410" s="8" t="s">
        <v>20</v>
      </c>
      <c r="D410" s="9" t="s">
        <v>416</v>
      </c>
      <c r="E410" s="9" t="s">
        <v>402</v>
      </c>
      <c r="F410" s="9" t="s">
        <v>405</v>
      </c>
      <c r="G410" s="1" t="s">
        <v>14</v>
      </c>
      <c r="H410" s="1" t="s">
        <v>23</v>
      </c>
      <c r="I410" s="6">
        <v>1</v>
      </c>
      <c r="J410" s="12">
        <v>3.6671130434782611</v>
      </c>
      <c r="K410" s="3">
        <f t="shared" si="8"/>
        <v>3.6671130434782611</v>
      </c>
    </row>
    <row r="411" spans="1:11" outlineLevel="1" x14ac:dyDescent="0.2">
      <c r="B411" s="48" t="str">
        <f>B410</f>
        <v>Handset</v>
      </c>
      <c r="C411" s="48" t="str">
        <f>C410</f>
        <v>Refurb Finished Good</v>
      </c>
      <c r="D411" s="39"/>
      <c r="E411" s="39" t="str">
        <f>E410</f>
        <v>ZTE</v>
      </c>
      <c r="F411" s="39" t="s">
        <v>491</v>
      </c>
      <c r="G411" s="39" t="str">
        <f>G410</f>
        <v>GSM</v>
      </c>
      <c r="H411" s="39" t="str">
        <f>H410</f>
        <v>3G-HSDPA</v>
      </c>
      <c r="I411" s="40">
        <f>SUBTOTAL(9,I407:I410)</f>
        <v>296</v>
      </c>
      <c r="J411" s="49">
        <f>J410</f>
        <v>3.6671130434782611</v>
      </c>
      <c r="K411" s="41">
        <f>SUBTOTAL(9,K407:K410)</f>
        <v>4519.5263634065968</v>
      </c>
    </row>
    <row r="412" spans="1:11" outlineLevel="2" x14ac:dyDescent="0.2">
      <c r="A412" s="4">
        <v>353</v>
      </c>
      <c r="B412" s="8" t="s">
        <v>436</v>
      </c>
      <c r="C412" s="9" t="s">
        <v>20</v>
      </c>
      <c r="D412" s="9" t="s">
        <v>423</v>
      </c>
      <c r="E412" s="9" t="s">
        <v>402</v>
      </c>
      <c r="F412" s="9" t="s">
        <v>418</v>
      </c>
      <c r="G412" s="1" t="s">
        <v>14</v>
      </c>
      <c r="H412" s="1" t="s">
        <v>23</v>
      </c>
      <c r="I412" s="6">
        <v>1</v>
      </c>
      <c r="J412" s="12">
        <v>30.679000000000002</v>
      </c>
      <c r="K412" s="3">
        <f t="shared" si="8"/>
        <v>30.679000000000002</v>
      </c>
    </row>
    <row r="413" spans="1:11" outlineLevel="1" x14ac:dyDescent="0.2">
      <c r="B413" s="48" t="str">
        <f>B412</f>
        <v>Handset</v>
      </c>
      <c r="C413" s="48" t="str">
        <f>C412</f>
        <v>Refurb Finished Good</v>
      </c>
      <c r="D413" s="39"/>
      <c r="E413" s="39" t="str">
        <f>E412</f>
        <v>ZTE</v>
      </c>
      <c r="F413" s="39" t="s">
        <v>492</v>
      </c>
      <c r="G413" s="39" t="str">
        <f>G412</f>
        <v>GSM</v>
      </c>
      <c r="H413" s="39" t="str">
        <f>H412</f>
        <v>3G-HSDPA</v>
      </c>
      <c r="I413" s="40">
        <f>SUBTOTAL(9,I412:I412)</f>
        <v>1</v>
      </c>
      <c r="J413" s="49">
        <f>J412</f>
        <v>30.679000000000002</v>
      </c>
      <c r="K413" s="41">
        <f>SUBTOTAL(9,K412:K412)</f>
        <v>30.679000000000002</v>
      </c>
    </row>
    <row r="414" spans="1:11" outlineLevel="2" x14ac:dyDescent="0.2">
      <c r="A414" s="4">
        <v>87</v>
      </c>
      <c r="B414" s="8" t="s">
        <v>436</v>
      </c>
      <c r="C414" s="8" t="s">
        <v>20</v>
      </c>
      <c r="D414" s="9" t="s">
        <v>424</v>
      </c>
      <c r="E414" s="8" t="s">
        <v>402</v>
      </c>
      <c r="F414" s="8" t="s">
        <v>425</v>
      </c>
      <c r="G414" s="1" t="s">
        <v>19</v>
      </c>
      <c r="H414" s="1" t="s">
        <v>26</v>
      </c>
      <c r="I414" s="6">
        <v>6</v>
      </c>
      <c r="J414" s="12">
        <v>39.838307142857147</v>
      </c>
      <c r="K414" s="3">
        <f t="shared" si="8"/>
        <v>239.02984285714288</v>
      </c>
    </row>
    <row r="415" spans="1:11" outlineLevel="1" x14ac:dyDescent="0.2">
      <c r="B415" s="48" t="str">
        <f>B414</f>
        <v>Handset</v>
      </c>
      <c r="C415" s="48" t="str">
        <f>C414</f>
        <v>Refurb Finished Good</v>
      </c>
      <c r="D415" s="39"/>
      <c r="E415" s="39" t="str">
        <f>E414</f>
        <v>ZTE</v>
      </c>
      <c r="F415" s="48" t="s">
        <v>504</v>
      </c>
      <c r="G415" s="39" t="str">
        <f>G414</f>
        <v>CDMA</v>
      </c>
      <c r="H415" s="39" t="str">
        <f>H414</f>
        <v>3G-EVDO</v>
      </c>
      <c r="I415" s="40">
        <f>SUBTOTAL(9,I414:I414)</f>
        <v>6</v>
      </c>
      <c r="J415" s="49">
        <f>J414</f>
        <v>39.838307142857147</v>
      </c>
      <c r="K415" s="41">
        <f>SUBTOTAL(9,K414:K414)</f>
        <v>239.02984285714288</v>
      </c>
    </row>
    <row r="416" spans="1:11" outlineLevel="2" x14ac:dyDescent="0.2">
      <c r="A416" s="4">
        <v>89</v>
      </c>
      <c r="B416" s="8" t="s">
        <v>436</v>
      </c>
      <c r="C416" s="9" t="s">
        <v>20</v>
      </c>
      <c r="D416" s="9" t="s">
        <v>434</v>
      </c>
      <c r="E416" s="9" t="s">
        <v>402</v>
      </c>
      <c r="F416" s="9" t="s">
        <v>427</v>
      </c>
      <c r="G416" s="1" t="s">
        <v>14</v>
      </c>
      <c r="H416" s="1" t="s">
        <v>16</v>
      </c>
      <c r="I416" s="6">
        <v>41</v>
      </c>
      <c r="J416" s="12">
        <v>29.072881720430111</v>
      </c>
      <c r="K416" s="3">
        <f t="shared" si="8"/>
        <v>1191.9881505376345</v>
      </c>
    </row>
    <row r="417" spans="1:11" outlineLevel="1" x14ac:dyDescent="0.2">
      <c r="B417" s="48" t="str">
        <f>B416</f>
        <v>Handset</v>
      </c>
      <c r="C417" s="48" t="str">
        <f>C416</f>
        <v>Refurb Finished Good</v>
      </c>
      <c r="D417" s="39"/>
      <c r="E417" s="39" t="str">
        <f>E416</f>
        <v>ZTE</v>
      </c>
      <c r="F417" s="39" t="s">
        <v>493</v>
      </c>
      <c r="G417" s="39" t="str">
        <f>G416</f>
        <v>GSM</v>
      </c>
      <c r="H417" s="39" t="str">
        <f>H416</f>
        <v>3G</v>
      </c>
      <c r="I417" s="40">
        <f>SUBTOTAL(9,I416:I416)</f>
        <v>41</v>
      </c>
      <c r="J417" s="49">
        <f>J416</f>
        <v>29.072881720430111</v>
      </c>
      <c r="K417" s="41">
        <f>SUBTOTAL(9,K416:K416)</f>
        <v>1191.9881505376345</v>
      </c>
    </row>
    <row r="418" spans="1:11" outlineLevel="2" x14ac:dyDescent="0.2">
      <c r="A418" s="4">
        <v>123</v>
      </c>
      <c r="B418" s="8" t="s">
        <v>436</v>
      </c>
      <c r="C418" s="9" t="s">
        <v>53</v>
      </c>
      <c r="D418" s="9" t="s">
        <v>68</v>
      </c>
      <c r="E418" s="9" t="s">
        <v>51</v>
      </c>
      <c r="F418" s="9" t="s">
        <v>65</v>
      </c>
      <c r="G418" s="1" t="s">
        <v>14</v>
      </c>
      <c r="H418" s="1" t="s">
        <v>57</v>
      </c>
      <c r="I418" s="6">
        <v>33</v>
      </c>
      <c r="J418" s="12">
        <v>25.101191452991458</v>
      </c>
      <c r="K418" s="3">
        <f t="shared" si="8"/>
        <v>828.33931794871808</v>
      </c>
    </row>
    <row r="419" spans="1:11" outlineLevel="1" x14ac:dyDescent="0.2">
      <c r="B419" s="48" t="str">
        <f>B418</f>
        <v>Handset</v>
      </c>
      <c r="C419" s="48" t="str">
        <f>C418</f>
        <v>Refurb Bulk</v>
      </c>
      <c r="D419" s="39"/>
      <c r="E419" s="39" t="str">
        <f>E418</f>
        <v>LG</v>
      </c>
      <c r="F419" s="39" t="s">
        <v>455</v>
      </c>
      <c r="G419" s="39" t="str">
        <f>G418</f>
        <v>GSM</v>
      </c>
      <c r="H419" s="39" t="str">
        <f>H418</f>
        <v>VOICE</v>
      </c>
      <c r="I419" s="40">
        <f>SUBTOTAL(9,I418:I418)</f>
        <v>33</v>
      </c>
      <c r="J419" s="49">
        <f>J418</f>
        <v>25.101191452991458</v>
      </c>
      <c r="K419" s="41">
        <f>SUBTOTAL(9,K418:K418)</f>
        <v>828.33931794871808</v>
      </c>
    </row>
    <row r="420" spans="1:11" outlineLevel="2" x14ac:dyDescent="0.2">
      <c r="A420" s="4">
        <v>124</v>
      </c>
      <c r="B420" s="8" t="s">
        <v>436</v>
      </c>
      <c r="C420" s="9" t="s">
        <v>53</v>
      </c>
      <c r="D420" s="9" t="s">
        <v>82</v>
      </c>
      <c r="E420" s="9" t="s">
        <v>51</v>
      </c>
      <c r="F420" s="9" t="s">
        <v>83</v>
      </c>
      <c r="G420" s="1" t="s">
        <v>14</v>
      </c>
      <c r="H420" s="1" t="s">
        <v>80</v>
      </c>
      <c r="I420" s="6">
        <v>2</v>
      </c>
      <c r="J420" s="12">
        <v>22.263999999999999</v>
      </c>
      <c r="K420" s="3">
        <f t="shared" si="8"/>
        <v>44.527999999999999</v>
      </c>
    </row>
    <row r="421" spans="1:11" outlineLevel="1" x14ac:dyDescent="0.2">
      <c r="B421" s="48" t="str">
        <f>B420</f>
        <v>Handset</v>
      </c>
      <c r="C421" s="48" t="str">
        <f>C420</f>
        <v>Refurb Bulk</v>
      </c>
      <c r="D421" s="39"/>
      <c r="E421" s="39" t="str">
        <f>E420</f>
        <v>LG</v>
      </c>
      <c r="F421" s="39" t="s">
        <v>496</v>
      </c>
      <c r="G421" s="39" t="str">
        <f>G420</f>
        <v>GSM</v>
      </c>
      <c r="H421" s="39" t="str">
        <f>H420</f>
        <v>2G</v>
      </c>
      <c r="I421" s="40">
        <f>SUBTOTAL(9,I420:I420)</f>
        <v>2</v>
      </c>
      <c r="J421" s="49">
        <f>J420</f>
        <v>22.263999999999999</v>
      </c>
      <c r="K421" s="41">
        <f>SUBTOTAL(9,K420:K420)</f>
        <v>44.527999999999999</v>
      </c>
    </row>
    <row r="422" spans="1:11" outlineLevel="2" x14ac:dyDescent="0.2">
      <c r="A422" s="4">
        <v>131</v>
      </c>
      <c r="B422" s="8" t="s">
        <v>436</v>
      </c>
      <c r="C422" s="8" t="s">
        <v>53</v>
      </c>
      <c r="D422" s="9" t="s">
        <v>143</v>
      </c>
      <c r="E422" s="9" t="s">
        <v>51</v>
      </c>
      <c r="F422" s="9" t="s">
        <v>130</v>
      </c>
      <c r="G422" s="1" t="s">
        <v>14</v>
      </c>
      <c r="H422" s="1" t="s">
        <v>16</v>
      </c>
      <c r="I422" s="6">
        <v>570</v>
      </c>
      <c r="J422" s="12">
        <v>26.269595626732375</v>
      </c>
      <c r="K422" s="3">
        <f t="shared" si="8"/>
        <v>14973.669507237453</v>
      </c>
    </row>
    <row r="423" spans="1:11" outlineLevel="1" x14ac:dyDescent="0.2">
      <c r="B423" s="48" t="str">
        <f>B422</f>
        <v>Handset</v>
      </c>
      <c r="C423" s="48" t="str">
        <f>C422</f>
        <v>Refurb Bulk</v>
      </c>
      <c r="D423" s="39"/>
      <c r="E423" s="39" t="str">
        <f>E422</f>
        <v>LG</v>
      </c>
      <c r="F423" s="39" t="s">
        <v>461</v>
      </c>
      <c r="G423" s="39" t="str">
        <f>G422</f>
        <v>GSM</v>
      </c>
      <c r="H423" s="39" t="str">
        <f>H422</f>
        <v>3G</v>
      </c>
      <c r="I423" s="40">
        <f>SUBTOTAL(9,I422:I422)</f>
        <v>570</v>
      </c>
      <c r="J423" s="49">
        <f>J422</f>
        <v>26.269595626732375</v>
      </c>
      <c r="K423" s="41">
        <f>SUBTOTAL(9,K422:K422)</f>
        <v>14973.669507237453</v>
      </c>
    </row>
    <row r="424" spans="1:11" outlineLevel="2" x14ac:dyDescent="0.2">
      <c r="A424" s="4">
        <v>576</v>
      </c>
      <c r="B424" s="8" t="s">
        <v>436</v>
      </c>
      <c r="C424" s="9" t="s">
        <v>53</v>
      </c>
      <c r="D424" s="9" t="s">
        <v>212</v>
      </c>
      <c r="E424" s="8" t="s">
        <v>187</v>
      </c>
      <c r="F424" s="8" t="s">
        <v>211</v>
      </c>
      <c r="G424" s="1" t="s">
        <v>14</v>
      </c>
      <c r="H424" s="1" t="s">
        <v>57</v>
      </c>
      <c r="I424" s="6">
        <v>282</v>
      </c>
      <c r="J424" s="12">
        <v>21.635166666666667</v>
      </c>
      <c r="K424" s="3">
        <f t="shared" si="8"/>
        <v>6101.1170000000002</v>
      </c>
    </row>
    <row r="425" spans="1:11" outlineLevel="2" x14ac:dyDescent="0.2">
      <c r="A425" s="4">
        <v>592</v>
      </c>
      <c r="B425" s="8" t="s">
        <v>436</v>
      </c>
      <c r="C425" s="9" t="s">
        <v>53</v>
      </c>
      <c r="D425" s="9" t="s">
        <v>213</v>
      </c>
      <c r="E425" s="9" t="s">
        <v>187</v>
      </c>
      <c r="F425" s="9" t="s">
        <v>211</v>
      </c>
      <c r="G425" s="1" t="s">
        <v>14</v>
      </c>
      <c r="H425" s="1" t="s">
        <v>57</v>
      </c>
      <c r="I425" s="6">
        <v>6085</v>
      </c>
      <c r="J425" s="12">
        <v>24.044953499835692</v>
      </c>
      <c r="K425" s="3">
        <f t="shared" si="8"/>
        <v>146313.5420465002</v>
      </c>
    </row>
    <row r="426" spans="1:11" outlineLevel="1" x14ac:dyDescent="0.2">
      <c r="B426" s="48" t="str">
        <f>B425</f>
        <v>Handset</v>
      </c>
      <c r="C426" s="48" t="str">
        <f>C425</f>
        <v>Refurb Bulk</v>
      </c>
      <c r="D426" s="39"/>
      <c r="E426" s="39" t="str">
        <f>E425</f>
        <v>MOTOROLA</v>
      </c>
      <c r="F426" s="39" t="s">
        <v>498</v>
      </c>
      <c r="G426" s="39" t="str">
        <f>G425</f>
        <v>GSM</v>
      </c>
      <c r="H426" s="39" t="str">
        <f>H425</f>
        <v>VOICE</v>
      </c>
      <c r="I426" s="40">
        <f>SUBTOTAL(9,I424:I425)</f>
        <v>6367</v>
      </c>
      <c r="J426" s="49">
        <f>J425</f>
        <v>24.044953499835692</v>
      </c>
      <c r="K426" s="41">
        <f>SUBTOTAL(9,K424:K425)</f>
        <v>152414.65904650019</v>
      </c>
    </row>
    <row r="427" spans="1:11" outlineLevel="2" x14ac:dyDescent="0.2">
      <c r="A427" s="4">
        <v>147</v>
      </c>
      <c r="B427" s="8" t="s">
        <v>436</v>
      </c>
      <c r="C427" s="9" t="s">
        <v>53</v>
      </c>
      <c r="D427" s="9" t="s">
        <v>245</v>
      </c>
      <c r="E427" s="9" t="s">
        <v>187</v>
      </c>
      <c r="F427" s="9" t="s">
        <v>239</v>
      </c>
      <c r="G427" s="1" t="s">
        <v>14</v>
      </c>
      <c r="H427" s="1" t="s">
        <v>16</v>
      </c>
      <c r="I427" s="6">
        <v>228</v>
      </c>
      <c r="J427" s="12">
        <v>26.957637554585155</v>
      </c>
      <c r="K427" s="3">
        <f t="shared" si="8"/>
        <v>6146.3413624454151</v>
      </c>
    </row>
    <row r="428" spans="1:11" outlineLevel="1" x14ac:dyDescent="0.2">
      <c r="B428" s="48" t="str">
        <f>B427</f>
        <v>Handset</v>
      </c>
      <c r="C428" s="48" t="str">
        <f>C427</f>
        <v>Refurb Bulk</v>
      </c>
      <c r="D428" s="39"/>
      <c r="E428" s="39" t="str">
        <f>E427</f>
        <v>MOTOROLA</v>
      </c>
      <c r="F428" s="39" t="s">
        <v>473</v>
      </c>
      <c r="G428" s="39" t="str">
        <f>G427</f>
        <v>GSM</v>
      </c>
      <c r="H428" s="39" t="str">
        <f>H427</f>
        <v>3G</v>
      </c>
      <c r="I428" s="40">
        <f>SUBTOTAL(9,I427:I427)</f>
        <v>228</v>
      </c>
      <c r="J428" s="49">
        <f>J427</f>
        <v>26.957637554585155</v>
      </c>
      <c r="K428" s="41">
        <f>SUBTOTAL(9,K427:K427)</f>
        <v>6146.3413624454151</v>
      </c>
    </row>
    <row r="429" spans="1:11" outlineLevel="2" x14ac:dyDescent="0.2">
      <c r="A429" s="4">
        <v>157</v>
      </c>
      <c r="B429" s="8" t="s">
        <v>436</v>
      </c>
      <c r="C429" s="9" t="s">
        <v>53</v>
      </c>
      <c r="D429" s="9" t="s">
        <v>269</v>
      </c>
      <c r="E429" s="9" t="s">
        <v>262</v>
      </c>
      <c r="F429" s="9" t="s">
        <v>264</v>
      </c>
      <c r="G429" s="1" t="s">
        <v>14</v>
      </c>
      <c r="H429" s="1" t="s">
        <v>80</v>
      </c>
      <c r="I429" s="6">
        <v>1</v>
      </c>
      <c r="J429" s="12">
        <v>6.0280000000000014</v>
      </c>
      <c r="K429" s="3">
        <f t="shared" si="8"/>
        <v>6.0280000000000014</v>
      </c>
    </row>
    <row r="430" spans="1:11" outlineLevel="1" x14ac:dyDescent="0.2">
      <c r="B430" s="48" t="str">
        <f>B429</f>
        <v>Handset</v>
      </c>
      <c r="C430" s="48" t="str">
        <f>C429</f>
        <v>Refurb Bulk</v>
      </c>
      <c r="D430" s="39"/>
      <c r="E430" s="39" t="str">
        <f>E429</f>
        <v>SAMSUNG</v>
      </c>
      <c r="F430" s="39" t="s">
        <v>476</v>
      </c>
      <c r="G430" s="39" t="str">
        <f>G429</f>
        <v>GSM</v>
      </c>
      <c r="H430" s="39" t="str">
        <f>H429</f>
        <v>2G</v>
      </c>
      <c r="I430" s="40">
        <f>SUBTOTAL(9,I429:I429)</f>
        <v>1</v>
      </c>
      <c r="J430" s="49">
        <f>J429</f>
        <v>6.0280000000000014</v>
      </c>
      <c r="K430" s="41">
        <f>SUBTOTAL(9,K429:K429)</f>
        <v>6.0280000000000014</v>
      </c>
    </row>
    <row r="431" spans="1:11" outlineLevel="2" x14ac:dyDescent="0.2">
      <c r="A431" s="4">
        <v>629</v>
      </c>
      <c r="B431" s="8" t="s">
        <v>436</v>
      </c>
      <c r="C431" s="9" t="s">
        <v>53</v>
      </c>
      <c r="D431" s="9" t="s">
        <v>343</v>
      </c>
      <c r="E431" s="9" t="s">
        <v>262</v>
      </c>
      <c r="F431" s="9" t="s">
        <v>341</v>
      </c>
      <c r="G431" s="1" t="s">
        <v>14</v>
      </c>
      <c r="H431" s="1" t="s">
        <v>80</v>
      </c>
      <c r="I431" s="6">
        <v>1</v>
      </c>
      <c r="J431" s="12">
        <v>11.894582857142858</v>
      </c>
      <c r="K431" s="3">
        <f t="shared" si="8"/>
        <v>11.894582857142858</v>
      </c>
    </row>
    <row r="432" spans="1:11" outlineLevel="1" x14ac:dyDescent="0.2">
      <c r="B432" s="48" t="str">
        <f>B431</f>
        <v>Handset</v>
      </c>
      <c r="C432" s="48" t="str">
        <f>C431</f>
        <v>Refurb Bulk</v>
      </c>
      <c r="D432" s="39"/>
      <c r="E432" s="39" t="str">
        <f>E431</f>
        <v>SAMSUNG</v>
      </c>
      <c r="F432" s="39" t="s">
        <v>484</v>
      </c>
      <c r="G432" s="39" t="str">
        <f>G431</f>
        <v>GSM</v>
      </c>
      <c r="H432" s="39" t="str">
        <f>H431</f>
        <v>2G</v>
      </c>
      <c r="I432" s="40">
        <f>SUBTOTAL(9,I431:I431)</f>
        <v>1</v>
      </c>
      <c r="J432" s="49">
        <f>J431</f>
        <v>11.894582857142858</v>
      </c>
      <c r="K432" s="41">
        <f>SUBTOTAL(9,K431:K431)</f>
        <v>11.894582857142858</v>
      </c>
    </row>
    <row r="433" spans="1:11" outlineLevel="2" x14ac:dyDescent="0.2">
      <c r="A433" s="4">
        <v>175</v>
      </c>
      <c r="B433" s="8" t="s">
        <v>436</v>
      </c>
      <c r="C433" s="9" t="s">
        <v>53</v>
      </c>
      <c r="D433" s="9" t="s">
        <v>363</v>
      </c>
      <c r="E433" s="9" t="s">
        <v>262</v>
      </c>
      <c r="F433" s="9" t="s">
        <v>362</v>
      </c>
      <c r="G433" s="1" t="s">
        <v>14</v>
      </c>
      <c r="H433" s="1" t="s">
        <v>80</v>
      </c>
      <c r="I433" s="6">
        <v>21</v>
      </c>
      <c r="J433" s="12">
        <v>35.112523809523815</v>
      </c>
      <c r="K433" s="3">
        <f t="shared" si="8"/>
        <v>737.36300000000006</v>
      </c>
    </row>
    <row r="434" spans="1:11" outlineLevel="1" x14ac:dyDescent="0.2">
      <c r="B434" s="48" t="str">
        <f>B433</f>
        <v>Handset</v>
      </c>
      <c r="C434" s="48" t="str">
        <f>C433</f>
        <v>Refurb Bulk</v>
      </c>
      <c r="D434" s="39"/>
      <c r="E434" s="39" t="str">
        <f>E433</f>
        <v>SAMSUNG</v>
      </c>
      <c r="F434" s="39" t="s">
        <v>487</v>
      </c>
      <c r="G434" s="39" t="str">
        <f>G433</f>
        <v>GSM</v>
      </c>
      <c r="H434" s="39" t="str">
        <f>H433</f>
        <v>2G</v>
      </c>
      <c r="I434" s="40">
        <f>SUBTOTAL(9,I433:I433)</f>
        <v>21</v>
      </c>
      <c r="J434" s="49">
        <f>J433</f>
        <v>35.112523809523815</v>
      </c>
      <c r="K434" s="41">
        <f>SUBTOTAL(9,K433:K433)</f>
        <v>737.36300000000006</v>
      </c>
    </row>
    <row r="435" spans="1:11" outlineLevel="2" x14ac:dyDescent="0.2">
      <c r="A435" s="4">
        <v>177</v>
      </c>
      <c r="B435" s="8" t="s">
        <v>436</v>
      </c>
      <c r="C435" s="9" t="s">
        <v>53</v>
      </c>
      <c r="D435" s="9" t="s">
        <v>389</v>
      </c>
      <c r="E435" s="9" t="s">
        <v>262</v>
      </c>
      <c r="F435" s="9" t="s">
        <v>384</v>
      </c>
      <c r="G435" s="1" t="s">
        <v>14</v>
      </c>
      <c r="H435" s="1" t="s">
        <v>80</v>
      </c>
      <c r="I435" s="6">
        <v>5</v>
      </c>
      <c r="J435" s="12">
        <v>31.407200000000003</v>
      </c>
      <c r="K435" s="3">
        <f t="shared" si="8"/>
        <v>157.036</v>
      </c>
    </row>
    <row r="436" spans="1:11" outlineLevel="1" x14ac:dyDescent="0.2">
      <c r="B436" s="48" t="str">
        <f>B435</f>
        <v>Handset</v>
      </c>
      <c r="C436" s="48" t="str">
        <f>C435</f>
        <v>Refurb Bulk</v>
      </c>
      <c r="D436" s="39"/>
      <c r="E436" s="39" t="str">
        <f>E435</f>
        <v>SAMSUNG</v>
      </c>
      <c r="F436" s="39" t="s">
        <v>490</v>
      </c>
      <c r="G436" s="39" t="str">
        <f>G435</f>
        <v>GSM</v>
      </c>
      <c r="H436" s="39" t="str">
        <f>H435</f>
        <v>2G</v>
      </c>
      <c r="I436" s="40">
        <f>SUBTOTAL(9,I435:I435)</f>
        <v>5</v>
      </c>
      <c r="J436" s="49">
        <f>J435</f>
        <v>31.407200000000003</v>
      </c>
      <c r="K436" s="41">
        <f>SUBTOTAL(9,K435:K435)</f>
        <v>157.036</v>
      </c>
    </row>
    <row r="437" spans="1:11" outlineLevel="2" x14ac:dyDescent="0.2">
      <c r="A437" s="4">
        <v>178</v>
      </c>
      <c r="B437" s="8" t="s">
        <v>436</v>
      </c>
      <c r="C437" s="9" t="s">
        <v>53</v>
      </c>
      <c r="D437" s="9" t="s">
        <v>397</v>
      </c>
      <c r="E437" s="9" t="s">
        <v>262</v>
      </c>
      <c r="F437" s="9" t="s">
        <v>398</v>
      </c>
      <c r="G437" s="1" t="s">
        <v>14</v>
      </c>
      <c r="H437" s="1" t="s">
        <v>16</v>
      </c>
      <c r="I437" s="6">
        <v>8</v>
      </c>
      <c r="J437" s="12">
        <v>27.00225</v>
      </c>
      <c r="K437" s="3">
        <f t="shared" si="8"/>
        <v>216.018</v>
      </c>
    </row>
    <row r="438" spans="1:11" outlineLevel="1" x14ac:dyDescent="0.2">
      <c r="B438" s="48" t="str">
        <f>B437</f>
        <v>Handset</v>
      </c>
      <c r="C438" s="48" t="str">
        <f>C437</f>
        <v>Refurb Bulk</v>
      </c>
      <c r="D438" s="39"/>
      <c r="E438" s="39" t="str">
        <f>E437</f>
        <v>SAMSUNG</v>
      </c>
      <c r="F438" s="39" t="s">
        <v>502</v>
      </c>
      <c r="G438" s="39" t="str">
        <f>G437</f>
        <v>GSM</v>
      </c>
      <c r="H438" s="39" t="str">
        <f>H437</f>
        <v>3G</v>
      </c>
      <c r="I438" s="40">
        <f>SUBTOTAL(9,I437:I437)</f>
        <v>8</v>
      </c>
      <c r="J438" s="49">
        <f>J437</f>
        <v>27.00225</v>
      </c>
      <c r="K438" s="41">
        <f>SUBTOTAL(9,K437:K437)</f>
        <v>216.018</v>
      </c>
    </row>
    <row r="439" spans="1:11" outlineLevel="2" x14ac:dyDescent="0.2">
      <c r="A439" s="4">
        <v>114</v>
      </c>
      <c r="B439" s="8" t="s">
        <v>436</v>
      </c>
      <c r="C439" s="8" t="s">
        <v>15</v>
      </c>
      <c r="D439" s="9" t="s">
        <v>21</v>
      </c>
      <c r="E439" s="8" t="s">
        <v>17</v>
      </c>
      <c r="F439" s="8" t="s">
        <v>22</v>
      </c>
      <c r="G439" s="1" t="s">
        <v>14</v>
      </c>
      <c r="H439" s="1" t="s">
        <v>23</v>
      </c>
      <c r="I439" s="6">
        <v>3</v>
      </c>
      <c r="J439" s="12">
        <v>66.651200000000003</v>
      </c>
      <c r="K439" s="3">
        <f t="shared" si="8"/>
        <v>199.95359999999999</v>
      </c>
    </row>
    <row r="440" spans="1:11" outlineLevel="1" x14ac:dyDescent="0.2">
      <c r="B440" s="48" t="str">
        <f>B439</f>
        <v>Handset</v>
      </c>
      <c r="C440" s="48" t="str">
        <f>C439</f>
        <v>Bulk</v>
      </c>
      <c r="D440" s="39"/>
      <c r="E440" s="39" t="str">
        <f>E439</f>
        <v>HUAWEI</v>
      </c>
      <c r="F440" s="48" t="s">
        <v>450</v>
      </c>
      <c r="G440" s="39" t="str">
        <f>G439</f>
        <v>GSM</v>
      </c>
      <c r="H440" s="39" t="str">
        <f>H439</f>
        <v>3G-HSDPA</v>
      </c>
      <c r="I440" s="40">
        <f>SUBTOTAL(9,I439:I439)</f>
        <v>3</v>
      </c>
      <c r="J440" s="49">
        <f>J439</f>
        <v>66.651200000000003</v>
      </c>
      <c r="K440" s="41">
        <f>SUBTOTAL(9,K439:K439)</f>
        <v>199.95359999999999</v>
      </c>
    </row>
    <row r="441" spans="1:11" outlineLevel="2" x14ac:dyDescent="0.2">
      <c r="A441" s="4">
        <v>116</v>
      </c>
      <c r="B441" s="8" t="s">
        <v>436</v>
      </c>
      <c r="C441" s="9" t="s">
        <v>15</v>
      </c>
      <c r="D441" s="9" t="s">
        <v>27</v>
      </c>
      <c r="E441" s="9" t="s">
        <v>17</v>
      </c>
      <c r="F441" s="9" t="s">
        <v>28</v>
      </c>
      <c r="G441" s="1" t="s">
        <v>14</v>
      </c>
      <c r="H441" s="1" t="s">
        <v>23</v>
      </c>
      <c r="I441" s="6">
        <v>75</v>
      </c>
      <c r="J441" s="12">
        <v>106.03169387755102</v>
      </c>
      <c r="K441" s="3">
        <f t="shared" si="8"/>
        <v>7952.3770408163264</v>
      </c>
    </row>
    <row r="442" spans="1:11" outlineLevel="1" x14ac:dyDescent="0.2">
      <c r="B442" s="48" t="str">
        <f>B441</f>
        <v>Handset</v>
      </c>
      <c r="C442" s="48" t="str">
        <f>C441</f>
        <v>Bulk</v>
      </c>
      <c r="D442" s="39"/>
      <c r="E442" s="39" t="str">
        <f>E441</f>
        <v>HUAWEI</v>
      </c>
      <c r="F442" s="39" t="s">
        <v>451</v>
      </c>
      <c r="G442" s="39" t="str">
        <f>G441</f>
        <v>GSM</v>
      </c>
      <c r="H442" s="39" t="str">
        <f>H441</f>
        <v>3G-HSDPA</v>
      </c>
      <c r="I442" s="40">
        <f>SUBTOTAL(9,I441:I441)</f>
        <v>75</v>
      </c>
      <c r="J442" s="49">
        <f>J441</f>
        <v>106.03169387755102</v>
      </c>
      <c r="K442" s="41">
        <f>SUBTOTAL(9,K441:K441)</f>
        <v>7952.3770408163264</v>
      </c>
    </row>
    <row r="443" spans="1:11" outlineLevel="2" x14ac:dyDescent="0.2">
      <c r="A443" s="4">
        <v>117</v>
      </c>
      <c r="B443" s="8" t="s">
        <v>436</v>
      </c>
      <c r="C443" s="9" t="s">
        <v>15</v>
      </c>
      <c r="D443" s="9" t="s">
        <v>39</v>
      </c>
      <c r="E443" s="8" t="s">
        <v>17</v>
      </c>
      <c r="F443" s="8" t="s">
        <v>40</v>
      </c>
      <c r="G443" s="1" t="s">
        <v>14</v>
      </c>
      <c r="H443" s="1" t="s">
        <v>23</v>
      </c>
      <c r="I443" s="6">
        <v>42</v>
      </c>
      <c r="J443" s="12">
        <v>212.48699999999999</v>
      </c>
      <c r="K443" s="3">
        <f t="shared" si="8"/>
        <v>8924.4539999999997</v>
      </c>
    </row>
    <row r="444" spans="1:11" outlineLevel="1" x14ac:dyDescent="0.2">
      <c r="B444" s="48" t="str">
        <f>B443</f>
        <v>Handset</v>
      </c>
      <c r="C444" s="48" t="str">
        <f>C443</f>
        <v>Bulk</v>
      </c>
      <c r="D444" s="39"/>
      <c r="E444" s="39" t="str">
        <f>E443</f>
        <v>HUAWEI</v>
      </c>
      <c r="F444" s="48" t="s">
        <v>452</v>
      </c>
      <c r="G444" s="39" t="str">
        <f>G443</f>
        <v>GSM</v>
      </c>
      <c r="H444" s="39" t="str">
        <f>H443</f>
        <v>3G-HSDPA</v>
      </c>
      <c r="I444" s="40">
        <f>SUBTOTAL(9,I443:I443)</f>
        <v>42</v>
      </c>
      <c r="J444" s="49">
        <f>J443</f>
        <v>212.48699999999999</v>
      </c>
      <c r="K444" s="41">
        <f>SUBTOTAL(9,K443:K443)</f>
        <v>8924.4539999999997</v>
      </c>
    </row>
    <row r="445" spans="1:11" outlineLevel="2" x14ac:dyDescent="0.2">
      <c r="A445" s="4">
        <v>121</v>
      </c>
      <c r="B445" s="8" t="s">
        <v>436</v>
      </c>
      <c r="C445" s="8" t="s">
        <v>15</v>
      </c>
      <c r="D445" s="9" t="s">
        <v>58</v>
      </c>
      <c r="E445" s="9" t="s">
        <v>51</v>
      </c>
      <c r="F445" s="9" t="s">
        <v>59</v>
      </c>
      <c r="G445" s="1" t="s">
        <v>14</v>
      </c>
      <c r="H445" s="1" t="s">
        <v>60</v>
      </c>
      <c r="I445" s="6">
        <v>112</v>
      </c>
      <c r="J445" s="12">
        <v>59.730013303501238</v>
      </c>
      <c r="K445" s="3">
        <f t="shared" si="8"/>
        <v>6689.7614899921391</v>
      </c>
    </row>
    <row r="446" spans="1:11" outlineLevel="1" x14ac:dyDescent="0.2">
      <c r="B446" s="48" t="str">
        <f>B445</f>
        <v>Handset</v>
      </c>
      <c r="C446" s="48" t="str">
        <f>C445</f>
        <v>Bulk</v>
      </c>
      <c r="D446" s="39"/>
      <c r="E446" s="39" t="str">
        <f>E445</f>
        <v>LG</v>
      </c>
      <c r="F446" s="39" t="s">
        <v>505</v>
      </c>
      <c r="G446" s="39" t="str">
        <f>G445</f>
        <v>GSM</v>
      </c>
      <c r="H446" s="39" t="str">
        <f>H445</f>
        <v>HSPA</v>
      </c>
      <c r="I446" s="40">
        <f>SUBTOTAL(9,I445:I445)</f>
        <v>112</v>
      </c>
      <c r="J446" s="49">
        <f>J445</f>
        <v>59.730013303501238</v>
      </c>
      <c r="K446" s="41">
        <f>SUBTOTAL(9,K445:K445)</f>
        <v>6689.7614899921391</v>
      </c>
    </row>
    <row r="447" spans="1:11" outlineLevel="2" x14ac:dyDescent="0.2">
      <c r="A447" s="4">
        <v>122</v>
      </c>
      <c r="B447" s="8" t="s">
        <v>436</v>
      </c>
      <c r="C447" s="9" t="s">
        <v>15</v>
      </c>
      <c r="D447" s="9" t="s">
        <v>64</v>
      </c>
      <c r="E447" s="9" t="s">
        <v>51</v>
      </c>
      <c r="F447" s="9" t="s">
        <v>65</v>
      </c>
      <c r="G447" s="1" t="s">
        <v>14</v>
      </c>
      <c r="H447" s="1" t="s">
        <v>57</v>
      </c>
      <c r="I447" s="6">
        <v>2</v>
      </c>
      <c r="J447" s="12">
        <v>26.400000000000002</v>
      </c>
      <c r="K447" s="3">
        <f t="shared" si="8"/>
        <v>52.800000000000004</v>
      </c>
    </row>
    <row r="448" spans="1:11" outlineLevel="1" x14ac:dyDescent="0.2">
      <c r="B448" s="48" t="str">
        <f>B447</f>
        <v>Handset</v>
      </c>
      <c r="C448" s="48" t="str">
        <f>C447</f>
        <v>Bulk</v>
      </c>
      <c r="D448" s="39"/>
      <c r="E448" s="39" t="str">
        <f>E447</f>
        <v>LG</v>
      </c>
      <c r="F448" s="39" t="s">
        <v>455</v>
      </c>
      <c r="G448" s="39" t="str">
        <f>G447</f>
        <v>GSM</v>
      </c>
      <c r="H448" s="39" t="str">
        <f>H447</f>
        <v>VOICE</v>
      </c>
      <c r="I448" s="40">
        <f>SUBTOTAL(9,I447:I447)</f>
        <v>2</v>
      </c>
      <c r="J448" s="49">
        <f>J447</f>
        <v>26.400000000000002</v>
      </c>
      <c r="K448" s="41">
        <f>SUBTOTAL(9,K447:K447)</f>
        <v>52.800000000000004</v>
      </c>
    </row>
    <row r="449" spans="1:11" outlineLevel="2" x14ac:dyDescent="0.2">
      <c r="A449" s="4">
        <v>126</v>
      </c>
      <c r="B449" s="8" t="s">
        <v>436</v>
      </c>
      <c r="C449" s="8" t="s">
        <v>15</v>
      </c>
      <c r="D449" s="9" t="s">
        <v>90</v>
      </c>
      <c r="E449" s="8" t="s">
        <v>51</v>
      </c>
      <c r="F449" s="8" t="s">
        <v>91</v>
      </c>
      <c r="G449" s="1" t="s">
        <v>14</v>
      </c>
      <c r="H449" s="1" t="s">
        <v>23</v>
      </c>
      <c r="I449" s="6">
        <v>1013</v>
      </c>
      <c r="J449" s="12">
        <v>80.232215398716789</v>
      </c>
      <c r="K449" s="3">
        <f t="shared" si="8"/>
        <v>81275.234198900114</v>
      </c>
    </row>
    <row r="450" spans="1:11" outlineLevel="1" x14ac:dyDescent="0.2">
      <c r="B450" s="48" t="str">
        <f>B449</f>
        <v>Handset</v>
      </c>
      <c r="C450" s="48" t="str">
        <f>C449</f>
        <v>Bulk</v>
      </c>
      <c r="D450" s="39"/>
      <c r="E450" s="39" t="str">
        <f>E449</f>
        <v>LG</v>
      </c>
      <c r="F450" s="48" t="s">
        <v>457</v>
      </c>
      <c r="G450" s="39" t="str">
        <f>G449</f>
        <v>GSM</v>
      </c>
      <c r="H450" s="39" t="str">
        <f>H449</f>
        <v>3G-HSDPA</v>
      </c>
      <c r="I450" s="40">
        <f>SUBTOTAL(9,I449:I449)</f>
        <v>1013</v>
      </c>
      <c r="J450" s="49">
        <f>J449</f>
        <v>80.232215398716789</v>
      </c>
      <c r="K450" s="41">
        <f>SUBTOTAL(9,K449:K449)</f>
        <v>81275.234198900114</v>
      </c>
    </row>
    <row r="451" spans="1:11" outlineLevel="2" x14ac:dyDescent="0.2">
      <c r="A451" s="4">
        <v>127</v>
      </c>
      <c r="B451" s="8" t="s">
        <v>436</v>
      </c>
      <c r="C451" s="8" t="s">
        <v>15</v>
      </c>
      <c r="D451" s="9" t="s">
        <v>129</v>
      </c>
      <c r="E451" s="8" t="s">
        <v>51</v>
      </c>
      <c r="F451" s="8" t="s">
        <v>130</v>
      </c>
      <c r="G451" s="1" t="s">
        <v>14</v>
      </c>
      <c r="H451" s="1" t="s">
        <v>16</v>
      </c>
      <c r="I451" s="6">
        <v>521</v>
      </c>
      <c r="J451" s="12">
        <v>69.727134020618564</v>
      </c>
      <c r="K451" s="3">
        <f t="shared" si="8"/>
        <v>36327.83682474227</v>
      </c>
    </row>
    <row r="452" spans="1:11" outlineLevel="2" x14ac:dyDescent="0.2">
      <c r="A452" s="4">
        <v>128</v>
      </c>
      <c r="B452" s="8" t="s">
        <v>436</v>
      </c>
      <c r="C452" s="8" t="s">
        <v>15</v>
      </c>
      <c r="D452" s="9" t="s">
        <v>131</v>
      </c>
      <c r="E452" s="8" t="s">
        <v>51</v>
      </c>
      <c r="F452" s="8" t="s">
        <v>130</v>
      </c>
      <c r="G452" s="1" t="s">
        <v>14</v>
      </c>
      <c r="H452" s="1" t="s">
        <v>16</v>
      </c>
      <c r="I452" s="6">
        <v>192</v>
      </c>
      <c r="J452" s="12">
        <v>69.727134020618564</v>
      </c>
      <c r="K452" s="3">
        <f t="shared" si="8"/>
        <v>13387.609731958764</v>
      </c>
    </row>
    <row r="453" spans="1:11" outlineLevel="2" x14ac:dyDescent="0.2">
      <c r="A453" s="4">
        <v>130</v>
      </c>
      <c r="B453" s="8" t="s">
        <v>436</v>
      </c>
      <c r="C453" s="8" t="s">
        <v>15</v>
      </c>
      <c r="D453" s="9" t="s">
        <v>132</v>
      </c>
      <c r="E453" s="9" t="s">
        <v>51</v>
      </c>
      <c r="F453" s="9" t="s">
        <v>130</v>
      </c>
      <c r="G453" s="1" t="s">
        <v>14</v>
      </c>
      <c r="H453" s="1" t="s">
        <v>16</v>
      </c>
      <c r="I453" s="6">
        <v>62</v>
      </c>
      <c r="J453" s="12">
        <v>69.727134020618564</v>
      </c>
      <c r="K453" s="3">
        <f t="shared" si="8"/>
        <v>4323.0823092783512</v>
      </c>
    </row>
    <row r="454" spans="1:11" outlineLevel="1" x14ac:dyDescent="0.2">
      <c r="B454" s="48" t="str">
        <f>B453</f>
        <v>Handset</v>
      </c>
      <c r="C454" s="48" t="str">
        <f>C453</f>
        <v>Bulk</v>
      </c>
      <c r="D454" s="39"/>
      <c r="E454" s="39" t="str">
        <f>E453</f>
        <v>LG</v>
      </c>
      <c r="F454" s="39" t="s">
        <v>461</v>
      </c>
      <c r="G454" s="39" t="str">
        <f>G453</f>
        <v>GSM</v>
      </c>
      <c r="H454" s="39" t="str">
        <f>H453</f>
        <v>3G</v>
      </c>
      <c r="I454" s="40">
        <f>SUBTOTAL(9,I451:I453)</f>
        <v>775</v>
      </c>
      <c r="J454" s="49">
        <f>J453</f>
        <v>69.727134020618564</v>
      </c>
      <c r="K454" s="41">
        <f>SUBTOTAL(9,K451:K453)</f>
        <v>54038.528865979388</v>
      </c>
    </row>
    <row r="455" spans="1:11" outlineLevel="2" x14ac:dyDescent="0.2">
      <c r="A455" s="4">
        <v>132</v>
      </c>
      <c r="B455" s="8" t="s">
        <v>436</v>
      </c>
      <c r="C455" s="9" t="s">
        <v>15</v>
      </c>
      <c r="D455" s="9" t="s">
        <v>147</v>
      </c>
      <c r="E455" s="9" t="s">
        <v>51</v>
      </c>
      <c r="F455" s="9" t="s">
        <v>148</v>
      </c>
      <c r="G455" s="1" t="s">
        <v>14</v>
      </c>
      <c r="H455" s="1" t="s">
        <v>80</v>
      </c>
      <c r="I455" s="6">
        <v>45</v>
      </c>
      <c r="J455" s="12">
        <v>77.000009401709406</v>
      </c>
      <c r="K455" s="3">
        <f t="shared" si="8"/>
        <v>3465.0004230769232</v>
      </c>
    </row>
    <row r="456" spans="1:11" outlineLevel="1" x14ac:dyDescent="0.2">
      <c r="B456" s="48" t="str">
        <f>B455</f>
        <v>Handset</v>
      </c>
      <c r="C456" s="48" t="str">
        <f>C455</f>
        <v>Bulk</v>
      </c>
      <c r="D456" s="39"/>
      <c r="E456" s="39" t="str">
        <f>E455</f>
        <v>LG</v>
      </c>
      <c r="F456" s="39" t="s">
        <v>462</v>
      </c>
      <c r="G456" s="39" t="str">
        <f>G455</f>
        <v>GSM</v>
      </c>
      <c r="H456" s="39" t="str">
        <f>H455</f>
        <v>2G</v>
      </c>
      <c r="I456" s="40">
        <f>SUBTOTAL(9,I455:I455)</f>
        <v>45</v>
      </c>
      <c r="J456" s="49">
        <f>J455</f>
        <v>77.000009401709406</v>
      </c>
      <c r="K456" s="41">
        <f>SUBTOTAL(9,K455:K455)</f>
        <v>3465.0004230769232</v>
      </c>
    </row>
    <row r="457" spans="1:11" outlineLevel="2" x14ac:dyDescent="0.2">
      <c r="A457" s="4">
        <v>133</v>
      </c>
      <c r="B457" s="8" t="s">
        <v>436</v>
      </c>
      <c r="C457" s="9" t="s">
        <v>15</v>
      </c>
      <c r="D457" s="9" t="s">
        <v>163</v>
      </c>
      <c r="E457" s="9" t="s">
        <v>51</v>
      </c>
      <c r="F457" s="9" t="s">
        <v>164</v>
      </c>
      <c r="G457" s="1" t="s">
        <v>14</v>
      </c>
      <c r="H457" s="1" t="s">
        <v>16</v>
      </c>
      <c r="I457" s="6">
        <v>189</v>
      </c>
      <c r="J457" s="12">
        <v>120.61740625000002</v>
      </c>
      <c r="K457" s="3">
        <f t="shared" si="8"/>
        <v>22796.689781250003</v>
      </c>
    </row>
    <row r="458" spans="1:11" outlineLevel="1" x14ac:dyDescent="0.2">
      <c r="B458" s="48" t="str">
        <f>B457</f>
        <v>Handset</v>
      </c>
      <c r="C458" s="48" t="str">
        <f>C457</f>
        <v>Bulk</v>
      </c>
      <c r="D458" s="39"/>
      <c r="E458" s="39" t="str">
        <f>E457</f>
        <v>LG</v>
      </c>
      <c r="F458" s="39" t="s">
        <v>463</v>
      </c>
      <c r="G458" s="39" t="str">
        <f>G457</f>
        <v>GSM</v>
      </c>
      <c r="H458" s="39" t="str">
        <f>H457</f>
        <v>3G</v>
      </c>
      <c r="I458" s="40">
        <f>SUBTOTAL(9,I457:I457)</f>
        <v>189</v>
      </c>
      <c r="J458" s="49">
        <f>J457</f>
        <v>120.61740625000002</v>
      </c>
      <c r="K458" s="41">
        <f>SUBTOTAL(9,K457:K457)</f>
        <v>22796.689781250003</v>
      </c>
    </row>
    <row r="459" spans="1:11" outlineLevel="2" x14ac:dyDescent="0.2">
      <c r="A459" s="4">
        <v>137</v>
      </c>
      <c r="B459" s="8" t="s">
        <v>436</v>
      </c>
      <c r="C459" s="9" t="s">
        <v>15</v>
      </c>
      <c r="D459" s="9" t="s">
        <v>175</v>
      </c>
      <c r="E459" s="9" t="s">
        <v>51</v>
      </c>
      <c r="F459" s="9" t="s">
        <v>176</v>
      </c>
      <c r="G459" s="1" t="s">
        <v>14</v>
      </c>
      <c r="H459" s="1" t="s">
        <v>23</v>
      </c>
      <c r="I459" s="6">
        <v>6</v>
      </c>
      <c r="J459" s="12">
        <v>173.8</v>
      </c>
      <c r="K459" s="3">
        <f t="shared" si="8"/>
        <v>1042.8000000000002</v>
      </c>
    </row>
    <row r="460" spans="1:11" outlineLevel="1" x14ac:dyDescent="0.2">
      <c r="B460" s="48" t="str">
        <f>B459</f>
        <v>Handset</v>
      </c>
      <c r="C460" s="48" t="str">
        <f>C459</f>
        <v>Bulk</v>
      </c>
      <c r="D460" s="39"/>
      <c r="E460" s="39" t="str">
        <f>E459</f>
        <v>LG</v>
      </c>
      <c r="F460" s="39" t="s">
        <v>464</v>
      </c>
      <c r="G460" s="39" t="str">
        <f>G459</f>
        <v>GSM</v>
      </c>
      <c r="H460" s="39" t="str">
        <f>H459</f>
        <v>3G-HSDPA</v>
      </c>
      <c r="I460" s="40">
        <f>SUBTOTAL(9,I459:I459)</f>
        <v>6</v>
      </c>
      <c r="J460" s="49">
        <f>J459</f>
        <v>173.8</v>
      </c>
      <c r="K460" s="41">
        <f>SUBTOTAL(9,K459:K459)</f>
        <v>1042.8000000000002</v>
      </c>
    </row>
    <row r="461" spans="1:11" outlineLevel="2" x14ac:dyDescent="0.2">
      <c r="A461" s="4">
        <v>142</v>
      </c>
      <c r="B461" s="8" t="s">
        <v>436</v>
      </c>
      <c r="C461" s="9" t="s">
        <v>15</v>
      </c>
      <c r="D461" s="9" t="s">
        <v>180</v>
      </c>
      <c r="E461" s="9" t="s">
        <v>51</v>
      </c>
      <c r="F461" s="9" t="s">
        <v>181</v>
      </c>
      <c r="G461" s="1" t="s">
        <v>14</v>
      </c>
      <c r="H461" s="1" t="s">
        <v>23</v>
      </c>
      <c r="I461" s="6">
        <v>143</v>
      </c>
      <c r="J461" s="12">
        <v>259.89201886792461</v>
      </c>
      <c r="K461" s="3">
        <f t="shared" si="8"/>
        <v>37164.558698113222</v>
      </c>
    </row>
    <row r="462" spans="1:11" outlineLevel="1" x14ac:dyDescent="0.2">
      <c r="B462" s="48" t="str">
        <f>B461</f>
        <v>Handset</v>
      </c>
      <c r="C462" s="48" t="str">
        <f>C461</f>
        <v>Bulk</v>
      </c>
      <c r="D462" s="39"/>
      <c r="E462" s="39" t="str">
        <f>E461</f>
        <v>LG</v>
      </c>
      <c r="F462" s="39" t="s">
        <v>465</v>
      </c>
      <c r="G462" s="39" t="str">
        <f>G461</f>
        <v>GSM</v>
      </c>
      <c r="H462" s="39" t="str">
        <f>H461</f>
        <v>3G-HSDPA</v>
      </c>
      <c r="I462" s="40">
        <f>SUBTOTAL(9,I461:I461)</f>
        <v>143</v>
      </c>
      <c r="J462" s="49">
        <f>J461</f>
        <v>259.89201886792461</v>
      </c>
      <c r="K462" s="41">
        <f>SUBTOTAL(9,K461:K461)</f>
        <v>37164.558698113222</v>
      </c>
    </row>
    <row r="463" spans="1:11" outlineLevel="2" x14ac:dyDescent="0.2">
      <c r="A463" s="4">
        <v>143</v>
      </c>
      <c r="B463" s="8" t="s">
        <v>436</v>
      </c>
      <c r="C463" s="8" t="s">
        <v>15</v>
      </c>
      <c r="D463" s="9" t="s">
        <v>192</v>
      </c>
      <c r="E463" s="9" t="s">
        <v>187</v>
      </c>
      <c r="F463" s="9" t="s">
        <v>193</v>
      </c>
      <c r="G463" s="1" t="s">
        <v>14</v>
      </c>
      <c r="H463" s="1" t="s">
        <v>16</v>
      </c>
      <c r="I463" s="6">
        <v>644</v>
      </c>
      <c r="J463" s="12">
        <v>75.895815059445184</v>
      </c>
      <c r="K463" s="3">
        <f t="shared" si="8"/>
        <v>48876.904898282701</v>
      </c>
    </row>
    <row r="464" spans="1:11" outlineLevel="1" x14ac:dyDescent="0.2">
      <c r="B464" s="48" t="str">
        <f>B463</f>
        <v>Handset</v>
      </c>
      <c r="C464" s="48" t="str">
        <f>C463</f>
        <v>Bulk</v>
      </c>
      <c r="D464" s="39"/>
      <c r="E464" s="39" t="str">
        <f>E463</f>
        <v>MOTOROLA</v>
      </c>
      <c r="F464" s="39" t="s">
        <v>467</v>
      </c>
      <c r="G464" s="39" t="str">
        <f>G463</f>
        <v>GSM</v>
      </c>
      <c r="H464" s="39" t="str">
        <f>H463</f>
        <v>3G</v>
      </c>
      <c r="I464" s="40">
        <f>SUBTOTAL(9,I463:I463)</f>
        <v>644</v>
      </c>
      <c r="J464" s="49">
        <f>J463</f>
        <v>75.895815059445184</v>
      </c>
      <c r="K464" s="41">
        <f>SUBTOTAL(9,K463:K463)</f>
        <v>48876.904898282701</v>
      </c>
    </row>
    <row r="465" spans="1:11" outlineLevel="2" x14ac:dyDescent="0.2">
      <c r="A465" s="4">
        <v>589</v>
      </c>
      <c r="B465" s="8" t="s">
        <v>436</v>
      </c>
      <c r="C465" s="9" t="s">
        <v>15</v>
      </c>
      <c r="D465" s="9" t="s">
        <v>210</v>
      </c>
      <c r="E465" s="9" t="s">
        <v>187</v>
      </c>
      <c r="F465" s="9" t="s">
        <v>211</v>
      </c>
      <c r="G465" s="1" t="s">
        <v>14</v>
      </c>
      <c r="H465" s="1" t="s">
        <v>57</v>
      </c>
      <c r="I465" s="6">
        <v>1</v>
      </c>
      <c r="J465" s="12">
        <v>26.400000000000002</v>
      </c>
      <c r="K465" s="3">
        <f t="shared" ref="K465:K508" si="9">J465*I465</f>
        <v>26.400000000000002</v>
      </c>
    </row>
    <row r="466" spans="1:11" outlineLevel="1" x14ac:dyDescent="0.2">
      <c r="B466" s="48" t="str">
        <f>B465</f>
        <v>Handset</v>
      </c>
      <c r="C466" s="48" t="str">
        <f>C465</f>
        <v>Bulk</v>
      </c>
      <c r="D466" s="39"/>
      <c r="E466" s="39" t="str">
        <f>E465</f>
        <v>MOTOROLA</v>
      </c>
      <c r="F466" s="39" t="s">
        <v>498</v>
      </c>
      <c r="G466" s="39" t="str">
        <f>G465</f>
        <v>GSM</v>
      </c>
      <c r="H466" s="39" t="str">
        <f>H465</f>
        <v>VOICE</v>
      </c>
      <c r="I466" s="40">
        <f>SUBTOTAL(9,I465:I465)</f>
        <v>1</v>
      </c>
      <c r="J466" s="49">
        <f>J465</f>
        <v>26.400000000000002</v>
      </c>
      <c r="K466" s="41">
        <f>SUBTOTAL(9,K465:K465)</f>
        <v>26.400000000000002</v>
      </c>
    </row>
    <row r="467" spans="1:11" outlineLevel="2" x14ac:dyDescent="0.2">
      <c r="A467" s="4">
        <v>144</v>
      </c>
      <c r="B467" s="8" t="s">
        <v>436</v>
      </c>
      <c r="C467" s="9" t="s">
        <v>15</v>
      </c>
      <c r="D467" s="9" t="s">
        <v>225</v>
      </c>
      <c r="E467" s="9" t="s">
        <v>187</v>
      </c>
      <c r="F467" s="9" t="s">
        <v>226</v>
      </c>
      <c r="G467" s="1" t="s">
        <v>14</v>
      </c>
      <c r="H467" s="1" t="s">
        <v>80</v>
      </c>
      <c r="I467" s="6">
        <v>1</v>
      </c>
      <c r="J467" s="12">
        <v>50.6</v>
      </c>
      <c r="K467" s="3">
        <f t="shared" si="9"/>
        <v>50.6</v>
      </c>
    </row>
    <row r="468" spans="1:11" outlineLevel="1" x14ac:dyDescent="0.2">
      <c r="B468" s="48" t="str">
        <f>B467</f>
        <v>Handset</v>
      </c>
      <c r="C468" s="48" t="str">
        <f>C467</f>
        <v>Bulk</v>
      </c>
      <c r="D468" s="39"/>
      <c r="E468" s="39" t="str">
        <f>E467</f>
        <v>MOTOROLA</v>
      </c>
      <c r="F468" s="39" t="s">
        <v>471</v>
      </c>
      <c r="G468" s="39" t="str">
        <f>G467</f>
        <v>GSM</v>
      </c>
      <c r="H468" s="39" t="str">
        <f>H467</f>
        <v>2G</v>
      </c>
      <c r="I468" s="40">
        <f>SUBTOTAL(9,I467:I467)</f>
        <v>1</v>
      </c>
      <c r="J468" s="49">
        <f>J467</f>
        <v>50.6</v>
      </c>
      <c r="K468" s="41">
        <f>SUBTOTAL(9,K467:K467)</f>
        <v>50.6</v>
      </c>
    </row>
    <row r="469" spans="1:11" outlineLevel="2" x14ac:dyDescent="0.2">
      <c r="A469" s="4">
        <v>145</v>
      </c>
      <c r="B469" s="8" t="s">
        <v>436</v>
      </c>
      <c r="C469" s="9" t="s">
        <v>15</v>
      </c>
      <c r="D469" s="9" t="s">
        <v>231</v>
      </c>
      <c r="E469" s="8" t="s">
        <v>187</v>
      </c>
      <c r="F469" s="8" t="s">
        <v>232</v>
      </c>
      <c r="G469" s="1" t="s">
        <v>14</v>
      </c>
      <c r="H469" s="1" t="s">
        <v>80</v>
      </c>
      <c r="I469" s="6">
        <v>1</v>
      </c>
      <c r="J469" s="12">
        <v>49.500000000000007</v>
      </c>
      <c r="K469" s="3">
        <f t="shared" si="9"/>
        <v>49.500000000000007</v>
      </c>
    </row>
    <row r="470" spans="1:11" outlineLevel="2" x14ac:dyDescent="0.2">
      <c r="A470" s="4">
        <v>413</v>
      </c>
      <c r="B470" s="8" t="s">
        <v>436</v>
      </c>
      <c r="C470" s="9" t="s">
        <v>15</v>
      </c>
      <c r="D470" s="9" t="s">
        <v>233</v>
      </c>
      <c r="E470" s="9" t="s">
        <v>187</v>
      </c>
      <c r="F470" s="9" t="s">
        <v>232</v>
      </c>
      <c r="G470" s="1" t="s">
        <v>14</v>
      </c>
      <c r="H470" s="1" t="s">
        <v>80</v>
      </c>
      <c r="I470" s="6">
        <v>58</v>
      </c>
      <c r="J470" s="12">
        <v>49.536793103448282</v>
      </c>
      <c r="K470" s="3">
        <f t="shared" si="9"/>
        <v>2873.1340000000005</v>
      </c>
    </row>
    <row r="471" spans="1:11" outlineLevel="1" x14ac:dyDescent="0.2">
      <c r="B471" s="48" t="str">
        <f>B470</f>
        <v>Handset</v>
      </c>
      <c r="C471" s="48" t="str">
        <f>C470</f>
        <v>Bulk</v>
      </c>
      <c r="D471" s="39"/>
      <c r="E471" s="39" t="str">
        <f>E470</f>
        <v>MOTOROLA</v>
      </c>
      <c r="F471" s="39" t="s">
        <v>472</v>
      </c>
      <c r="G471" s="39" t="str">
        <f>G470</f>
        <v>GSM</v>
      </c>
      <c r="H471" s="39" t="str">
        <f>H470</f>
        <v>2G</v>
      </c>
      <c r="I471" s="40">
        <f>SUBTOTAL(9,I469:I470)</f>
        <v>59</v>
      </c>
      <c r="J471" s="49">
        <f>J470</f>
        <v>49.536793103448282</v>
      </c>
      <c r="K471" s="41">
        <f>SUBTOTAL(9,K469:K470)</f>
        <v>2922.6340000000005</v>
      </c>
    </row>
    <row r="472" spans="1:11" outlineLevel="2" x14ac:dyDescent="0.2">
      <c r="A472" s="4">
        <v>146</v>
      </c>
      <c r="B472" s="8" t="s">
        <v>436</v>
      </c>
      <c r="C472" s="9" t="s">
        <v>15</v>
      </c>
      <c r="D472" s="9" t="s">
        <v>238</v>
      </c>
      <c r="E472" s="9" t="s">
        <v>187</v>
      </c>
      <c r="F472" s="9" t="s">
        <v>239</v>
      </c>
      <c r="G472" s="1" t="s">
        <v>14</v>
      </c>
      <c r="H472" s="1" t="s">
        <v>16</v>
      </c>
      <c r="I472" s="6">
        <v>164</v>
      </c>
      <c r="J472" s="12">
        <v>64.900000000000006</v>
      </c>
      <c r="K472" s="3">
        <f t="shared" si="9"/>
        <v>10643.6</v>
      </c>
    </row>
    <row r="473" spans="1:11" outlineLevel="1" x14ac:dyDescent="0.2">
      <c r="B473" s="48" t="str">
        <f>B472</f>
        <v>Handset</v>
      </c>
      <c r="C473" s="48" t="str">
        <f>C472</f>
        <v>Bulk</v>
      </c>
      <c r="D473" s="39"/>
      <c r="E473" s="39" t="str">
        <f>E472</f>
        <v>MOTOROLA</v>
      </c>
      <c r="F473" s="39" t="s">
        <v>473</v>
      </c>
      <c r="G473" s="39" t="str">
        <f>G472</f>
        <v>GSM</v>
      </c>
      <c r="H473" s="39" t="str">
        <f>H472</f>
        <v>3G</v>
      </c>
      <c r="I473" s="40">
        <f>SUBTOTAL(9,I472:I472)</f>
        <v>164</v>
      </c>
      <c r="J473" s="49">
        <f>J472</f>
        <v>64.900000000000006</v>
      </c>
      <c r="K473" s="41">
        <f>SUBTOTAL(9,K472:K472)</f>
        <v>10643.6</v>
      </c>
    </row>
    <row r="474" spans="1:11" outlineLevel="2" x14ac:dyDescent="0.2">
      <c r="A474" s="4">
        <v>149</v>
      </c>
      <c r="B474" s="8" t="s">
        <v>436</v>
      </c>
      <c r="C474" s="8" t="s">
        <v>15</v>
      </c>
      <c r="D474" s="9" t="s">
        <v>248</v>
      </c>
      <c r="E474" s="9" t="s">
        <v>187</v>
      </c>
      <c r="F474" s="9" t="s">
        <v>249</v>
      </c>
      <c r="G474" s="1" t="s">
        <v>14</v>
      </c>
      <c r="H474" s="1" t="s">
        <v>16</v>
      </c>
      <c r="I474" s="6">
        <v>35</v>
      </c>
      <c r="J474" s="12">
        <v>0</v>
      </c>
      <c r="K474" s="3">
        <f t="shared" si="9"/>
        <v>0</v>
      </c>
    </row>
    <row r="475" spans="1:11" outlineLevel="1" x14ac:dyDescent="0.2">
      <c r="B475" s="48" t="str">
        <f>B474</f>
        <v>Handset</v>
      </c>
      <c r="C475" s="48" t="str">
        <f>C474</f>
        <v>Bulk</v>
      </c>
      <c r="D475" s="39"/>
      <c r="E475" s="39" t="str">
        <f>E474</f>
        <v>MOTOROLA</v>
      </c>
      <c r="F475" s="39" t="s">
        <v>474</v>
      </c>
      <c r="G475" s="39" t="str">
        <f>G474</f>
        <v>GSM</v>
      </c>
      <c r="H475" s="39" t="str">
        <f>H474</f>
        <v>3G</v>
      </c>
      <c r="I475" s="40">
        <f>SUBTOTAL(9,I474:I474)</f>
        <v>35</v>
      </c>
      <c r="J475" s="49">
        <f>J474</f>
        <v>0</v>
      </c>
      <c r="K475" s="41">
        <f>SUBTOTAL(9,K474:K474)</f>
        <v>0</v>
      </c>
    </row>
    <row r="476" spans="1:11" outlineLevel="2" x14ac:dyDescent="0.2">
      <c r="A476" s="4">
        <v>150</v>
      </c>
      <c r="B476" s="8" t="s">
        <v>436</v>
      </c>
      <c r="C476" s="9" t="s">
        <v>15</v>
      </c>
      <c r="D476" s="9" t="s">
        <v>256</v>
      </c>
      <c r="E476" s="9" t="s">
        <v>253</v>
      </c>
      <c r="F476" s="9" t="s">
        <v>257</v>
      </c>
      <c r="G476" s="1" t="s">
        <v>14</v>
      </c>
      <c r="H476" s="1" t="s">
        <v>16</v>
      </c>
      <c r="I476" s="6">
        <v>112</v>
      </c>
      <c r="J476" s="12">
        <v>196.9</v>
      </c>
      <c r="K476" s="3">
        <f t="shared" si="9"/>
        <v>22052.799999999999</v>
      </c>
    </row>
    <row r="477" spans="1:11" outlineLevel="1" x14ac:dyDescent="0.2">
      <c r="B477" s="48" t="str">
        <f>B476</f>
        <v>Handset</v>
      </c>
      <c r="C477" s="48" t="str">
        <f>C476</f>
        <v>Bulk</v>
      </c>
      <c r="D477" s="39"/>
      <c r="E477" s="39" t="str">
        <f>E476</f>
        <v>NOKIA</v>
      </c>
      <c r="F477" s="39" t="s">
        <v>475</v>
      </c>
      <c r="G477" s="39" t="str">
        <f>G476</f>
        <v>GSM</v>
      </c>
      <c r="H477" s="39" t="str">
        <f>H476</f>
        <v>3G</v>
      </c>
      <c r="I477" s="40">
        <f>SUBTOTAL(9,I476:I476)</f>
        <v>112</v>
      </c>
      <c r="J477" s="49">
        <f>J476</f>
        <v>196.9</v>
      </c>
      <c r="K477" s="41">
        <f>SUBTOTAL(9,K476:K476)</f>
        <v>22052.799999999999</v>
      </c>
    </row>
    <row r="478" spans="1:11" outlineLevel="2" x14ac:dyDescent="0.2">
      <c r="A478" s="4">
        <v>156</v>
      </c>
      <c r="B478" s="8" t="s">
        <v>436</v>
      </c>
      <c r="C478" s="9" t="s">
        <v>15</v>
      </c>
      <c r="D478" s="9" t="s">
        <v>263</v>
      </c>
      <c r="E478" s="9" t="s">
        <v>262</v>
      </c>
      <c r="F478" s="9" t="s">
        <v>264</v>
      </c>
      <c r="G478" s="1" t="s">
        <v>14</v>
      </c>
      <c r="H478" s="1" t="s">
        <v>80</v>
      </c>
      <c r="I478" s="6">
        <v>94</v>
      </c>
      <c r="J478" s="12">
        <v>23.251253399258342</v>
      </c>
      <c r="K478" s="3">
        <f t="shared" si="9"/>
        <v>2185.6178195302841</v>
      </c>
    </row>
    <row r="479" spans="1:11" outlineLevel="1" x14ac:dyDescent="0.2">
      <c r="B479" s="48" t="str">
        <f>B478</f>
        <v>Handset</v>
      </c>
      <c r="C479" s="48" t="str">
        <f>C478</f>
        <v>Bulk</v>
      </c>
      <c r="D479" s="39"/>
      <c r="E479" s="39" t="str">
        <f>E478</f>
        <v>SAMSUNG</v>
      </c>
      <c r="F479" s="39" t="s">
        <v>476</v>
      </c>
      <c r="G479" s="39" t="str">
        <f>G478</f>
        <v>GSM</v>
      </c>
      <c r="H479" s="39" t="str">
        <f>H478</f>
        <v>2G</v>
      </c>
      <c r="I479" s="40">
        <f>SUBTOTAL(9,I478:I478)</f>
        <v>94</v>
      </c>
      <c r="J479" s="49">
        <f>J478</f>
        <v>23.251253399258342</v>
      </c>
      <c r="K479" s="41">
        <f>SUBTOTAL(9,K478:K478)</f>
        <v>2185.6178195302841</v>
      </c>
    </row>
    <row r="480" spans="1:11" outlineLevel="2" x14ac:dyDescent="0.2">
      <c r="A480" s="4">
        <v>158</v>
      </c>
      <c r="B480" s="8" t="s">
        <v>436</v>
      </c>
      <c r="C480" s="9" t="s">
        <v>15</v>
      </c>
      <c r="D480" s="9" t="s">
        <v>272</v>
      </c>
      <c r="E480" s="9" t="s">
        <v>262</v>
      </c>
      <c r="F480" s="9" t="s">
        <v>273</v>
      </c>
      <c r="G480" s="1" t="s">
        <v>14</v>
      </c>
      <c r="H480" s="1" t="s">
        <v>23</v>
      </c>
      <c r="I480" s="6">
        <v>490</v>
      </c>
      <c r="J480" s="12">
        <v>60.564169785641383</v>
      </c>
      <c r="K480" s="3">
        <f t="shared" si="9"/>
        <v>29676.443194964279</v>
      </c>
    </row>
    <row r="481" spans="1:11" outlineLevel="2" x14ac:dyDescent="0.2">
      <c r="A481" s="4">
        <v>159</v>
      </c>
      <c r="B481" s="8" t="s">
        <v>436</v>
      </c>
      <c r="C481" s="9" t="s">
        <v>15</v>
      </c>
      <c r="D481" s="9" t="s">
        <v>274</v>
      </c>
      <c r="E481" s="9" t="s">
        <v>262</v>
      </c>
      <c r="F481" s="9" t="s">
        <v>273</v>
      </c>
      <c r="G481" s="1" t="s">
        <v>14</v>
      </c>
      <c r="H481" s="1" t="s">
        <v>23</v>
      </c>
      <c r="I481" s="6">
        <v>1055</v>
      </c>
      <c r="J481" s="12">
        <v>60.564169785641383</v>
      </c>
      <c r="K481" s="3">
        <f t="shared" si="9"/>
        <v>63895.199123851657</v>
      </c>
    </row>
    <row r="482" spans="1:11" outlineLevel="1" x14ac:dyDescent="0.2">
      <c r="B482" s="48" t="str">
        <f>B481</f>
        <v>Handset</v>
      </c>
      <c r="C482" s="48" t="str">
        <f>C481</f>
        <v>Bulk</v>
      </c>
      <c r="D482" s="39"/>
      <c r="E482" s="39" t="str">
        <f>E481</f>
        <v>SAMSUNG</v>
      </c>
      <c r="F482" s="39" t="s">
        <v>477</v>
      </c>
      <c r="G482" s="39" t="str">
        <f>G481</f>
        <v>GSM</v>
      </c>
      <c r="H482" s="39" t="str">
        <f>H481</f>
        <v>3G-HSDPA</v>
      </c>
      <c r="I482" s="40">
        <f>SUBTOTAL(9,I480:I481)</f>
        <v>1545</v>
      </c>
      <c r="J482" s="49">
        <f>J481</f>
        <v>60.564169785641383</v>
      </c>
      <c r="K482" s="41">
        <f>SUBTOTAL(9,K480:K481)</f>
        <v>93571.642318815939</v>
      </c>
    </row>
    <row r="483" spans="1:11" outlineLevel="2" x14ac:dyDescent="0.2">
      <c r="A483" s="4">
        <v>161</v>
      </c>
      <c r="B483" s="8" t="s">
        <v>436</v>
      </c>
      <c r="C483" s="8" t="s">
        <v>15</v>
      </c>
      <c r="D483" s="9" t="s">
        <v>284</v>
      </c>
      <c r="E483" s="9" t="s">
        <v>262</v>
      </c>
      <c r="F483" s="9" t="s">
        <v>285</v>
      </c>
      <c r="G483" s="1" t="s">
        <v>14</v>
      </c>
      <c r="H483" s="1" t="s">
        <v>23</v>
      </c>
      <c r="I483" s="6">
        <v>876</v>
      </c>
      <c r="J483" s="12">
        <v>82.676000000000016</v>
      </c>
      <c r="K483" s="3">
        <f t="shared" si="9"/>
        <v>72424.176000000021</v>
      </c>
    </row>
    <row r="484" spans="1:11" outlineLevel="1" x14ac:dyDescent="0.2">
      <c r="B484" s="48" t="str">
        <f>B483</f>
        <v>Handset</v>
      </c>
      <c r="C484" s="48" t="str">
        <f>C483</f>
        <v>Bulk</v>
      </c>
      <c r="D484" s="39"/>
      <c r="E484" s="39" t="str">
        <f>E483</f>
        <v>SAMSUNG</v>
      </c>
      <c r="F484" s="39" t="s">
        <v>478</v>
      </c>
      <c r="G484" s="39" t="str">
        <f>G483</f>
        <v>GSM</v>
      </c>
      <c r="H484" s="39" t="str">
        <f>H483</f>
        <v>3G-HSDPA</v>
      </c>
      <c r="I484" s="40">
        <f>SUBTOTAL(9,I483:I483)</f>
        <v>876</v>
      </c>
      <c r="J484" s="49">
        <f>J483</f>
        <v>82.676000000000016</v>
      </c>
      <c r="K484" s="41">
        <f>SUBTOTAL(9,K483:K483)</f>
        <v>72424.176000000021</v>
      </c>
    </row>
    <row r="485" spans="1:11" outlineLevel="2" x14ac:dyDescent="0.2">
      <c r="A485" s="4">
        <v>162</v>
      </c>
      <c r="B485" s="8" t="s">
        <v>436</v>
      </c>
      <c r="C485" s="9" t="s">
        <v>15</v>
      </c>
      <c r="D485" s="9" t="s">
        <v>305</v>
      </c>
      <c r="E485" s="8" t="s">
        <v>262</v>
      </c>
      <c r="F485" s="8" t="s">
        <v>306</v>
      </c>
      <c r="G485" s="1" t="s">
        <v>14</v>
      </c>
      <c r="H485" s="1" t="s">
        <v>23</v>
      </c>
      <c r="I485" s="6">
        <v>106</v>
      </c>
      <c r="J485" s="12">
        <v>67.85101612903226</v>
      </c>
      <c r="K485" s="3">
        <f t="shared" si="9"/>
        <v>7192.2077096774192</v>
      </c>
    </row>
    <row r="486" spans="1:11" outlineLevel="1" x14ac:dyDescent="0.2">
      <c r="B486" s="48" t="str">
        <f>B485</f>
        <v>Handset</v>
      </c>
      <c r="C486" s="48" t="str">
        <f>C485</f>
        <v>Bulk</v>
      </c>
      <c r="D486" s="39"/>
      <c r="E486" s="39" t="str">
        <f>E485</f>
        <v>SAMSUNG</v>
      </c>
      <c r="F486" s="48" t="s">
        <v>479</v>
      </c>
      <c r="G486" s="39" t="str">
        <f>G485</f>
        <v>GSM</v>
      </c>
      <c r="H486" s="39" t="str">
        <f>H485</f>
        <v>3G-HSDPA</v>
      </c>
      <c r="I486" s="40">
        <f>SUBTOTAL(9,I485:I485)</f>
        <v>106</v>
      </c>
      <c r="J486" s="49">
        <f>J485</f>
        <v>67.85101612903226</v>
      </c>
      <c r="K486" s="41">
        <f>SUBTOTAL(9,K485:K485)</f>
        <v>7192.2077096774192</v>
      </c>
    </row>
    <row r="487" spans="1:11" outlineLevel="2" x14ac:dyDescent="0.2">
      <c r="A487" s="4">
        <v>164</v>
      </c>
      <c r="B487" s="8" t="s">
        <v>436</v>
      </c>
      <c r="C487" s="9" t="s">
        <v>15</v>
      </c>
      <c r="D487" s="9" t="s">
        <v>316</v>
      </c>
      <c r="E487" s="9" t="s">
        <v>262</v>
      </c>
      <c r="F487" s="9" t="s">
        <v>317</v>
      </c>
      <c r="G487" s="1" t="s">
        <v>14</v>
      </c>
      <c r="H487" s="1" t="s">
        <v>23</v>
      </c>
      <c r="I487" s="6">
        <v>2</v>
      </c>
      <c r="J487" s="12">
        <v>113.81679439252338</v>
      </c>
      <c r="K487" s="3">
        <f t="shared" si="9"/>
        <v>227.63358878504675</v>
      </c>
    </row>
    <row r="488" spans="1:11" outlineLevel="2" x14ac:dyDescent="0.2">
      <c r="A488" s="4">
        <v>165</v>
      </c>
      <c r="B488" s="8" t="s">
        <v>436</v>
      </c>
      <c r="C488" s="9" t="s">
        <v>15</v>
      </c>
      <c r="D488" s="9" t="s">
        <v>318</v>
      </c>
      <c r="E488" s="9" t="s">
        <v>262</v>
      </c>
      <c r="F488" s="9" t="s">
        <v>317</v>
      </c>
      <c r="G488" s="1" t="s">
        <v>14</v>
      </c>
      <c r="H488" s="1" t="s">
        <v>23</v>
      </c>
      <c r="I488" s="6">
        <v>311</v>
      </c>
      <c r="J488" s="12">
        <v>113.81679439252338</v>
      </c>
      <c r="K488" s="3">
        <f t="shared" si="9"/>
        <v>35397.023056074773</v>
      </c>
    </row>
    <row r="489" spans="1:11" outlineLevel="1" x14ac:dyDescent="0.2">
      <c r="B489" s="48" t="str">
        <f>B488</f>
        <v>Handset</v>
      </c>
      <c r="C489" s="48" t="str">
        <f>C488</f>
        <v>Bulk</v>
      </c>
      <c r="D489" s="39"/>
      <c r="E489" s="39" t="str">
        <f>E488</f>
        <v>SAMSUNG</v>
      </c>
      <c r="F489" s="39" t="s">
        <v>480</v>
      </c>
      <c r="G489" s="39" t="str">
        <f>G488</f>
        <v>GSM</v>
      </c>
      <c r="H489" s="39" t="str">
        <f>H488</f>
        <v>3G-HSDPA</v>
      </c>
      <c r="I489" s="40">
        <f>SUBTOTAL(9,I487:I488)</f>
        <v>313</v>
      </c>
      <c r="J489" s="49">
        <f>J488</f>
        <v>113.81679439252338</v>
      </c>
      <c r="K489" s="41">
        <f>SUBTOTAL(9,K487:K488)</f>
        <v>35624.656644859817</v>
      </c>
    </row>
    <row r="490" spans="1:11" outlineLevel="2" x14ac:dyDescent="0.2">
      <c r="A490" s="4">
        <v>170</v>
      </c>
      <c r="B490" s="8" t="s">
        <v>436</v>
      </c>
      <c r="C490" s="9" t="s">
        <v>15</v>
      </c>
      <c r="D490" s="9" t="s">
        <v>327</v>
      </c>
      <c r="E490" s="8" t="s">
        <v>262</v>
      </c>
      <c r="F490" s="8" t="s">
        <v>328</v>
      </c>
      <c r="G490" s="1" t="s">
        <v>13</v>
      </c>
      <c r="H490" s="1" t="s">
        <v>13</v>
      </c>
      <c r="I490" s="6">
        <v>1</v>
      </c>
      <c r="J490" s="12">
        <v>481.05681250000004</v>
      </c>
      <c r="K490" s="3">
        <f t="shared" si="9"/>
        <v>481.05681250000004</v>
      </c>
    </row>
    <row r="491" spans="1:11" outlineLevel="2" x14ac:dyDescent="0.2">
      <c r="A491" s="4">
        <v>171</v>
      </c>
      <c r="B491" s="8" t="s">
        <v>436</v>
      </c>
      <c r="C491" s="9" t="s">
        <v>15</v>
      </c>
      <c r="D491" s="9" t="s">
        <v>329</v>
      </c>
      <c r="E491" s="9" t="s">
        <v>262</v>
      </c>
      <c r="F491" s="9" t="s">
        <v>328</v>
      </c>
      <c r="G491" s="1" t="s">
        <v>13</v>
      </c>
      <c r="H491" s="1" t="s">
        <v>13</v>
      </c>
      <c r="I491" s="6">
        <v>4</v>
      </c>
      <c r="J491" s="12">
        <v>481.05681250000004</v>
      </c>
      <c r="K491" s="3">
        <f t="shared" si="9"/>
        <v>1924.2272500000001</v>
      </c>
    </row>
    <row r="492" spans="1:11" outlineLevel="1" x14ac:dyDescent="0.2">
      <c r="B492" s="48" t="str">
        <f>B491</f>
        <v>Handset</v>
      </c>
      <c r="C492" s="48" t="str">
        <f>C491</f>
        <v>Bulk</v>
      </c>
      <c r="D492" s="39"/>
      <c r="E492" s="39" t="str">
        <f>E491</f>
        <v>SAMSUNG</v>
      </c>
      <c r="F492" s="39" t="s">
        <v>506</v>
      </c>
      <c r="G492" s="39" t="str">
        <f>G491</f>
        <v>LTE</v>
      </c>
      <c r="H492" s="39" t="str">
        <f>H491</f>
        <v>LTE</v>
      </c>
      <c r="I492" s="40">
        <f>SUBTOTAL(9,I490:I491)</f>
        <v>5</v>
      </c>
      <c r="J492" s="49">
        <f>J491</f>
        <v>481.05681250000004</v>
      </c>
      <c r="K492" s="41">
        <f>SUBTOTAL(9,K490:K491)</f>
        <v>2405.2840625000003</v>
      </c>
    </row>
    <row r="493" spans="1:11" outlineLevel="2" x14ac:dyDescent="0.2">
      <c r="A493" s="4">
        <v>172</v>
      </c>
      <c r="B493" s="8" t="s">
        <v>436</v>
      </c>
      <c r="C493" s="8" t="s">
        <v>15</v>
      </c>
      <c r="D493" s="9" t="s">
        <v>330</v>
      </c>
      <c r="E493" s="9" t="s">
        <v>262</v>
      </c>
      <c r="F493" s="9" t="s">
        <v>331</v>
      </c>
      <c r="G493" s="1" t="s">
        <v>14</v>
      </c>
      <c r="H493" s="1" t="s">
        <v>13</v>
      </c>
      <c r="I493" s="6">
        <v>6</v>
      </c>
      <c r="J493" s="12">
        <v>438.95196551724143</v>
      </c>
      <c r="K493" s="3">
        <f t="shared" si="9"/>
        <v>2633.7117931034486</v>
      </c>
    </row>
    <row r="494" spans="1:11" outlineLevel="1" x14ac:dyDescent="0.2">
      <c r="B494" s="48" t="str">
        <f>B493</f>
        <v>Handset</v>
      </c>
      <c r="C494" s="48" t="str">
        <f>C493</f>
        <v>Bulk</v>
      </c>
      <c r="D494" s="39"/>
      <c r="E494" s="39" t="str">
        <f>E493</f>
        <v>SAMSUNG</v>
      </c>
      <c r="F494" s="39" t="s">
        <v>482</v>
      </c>
      <c r="G494" s="39" t="str">
        <f>G493</f>
        <v>GSM</v>
      </c>
      <c r="H494" s="39" t="str">
        <f>H493</f>
        <v>LTE</v>
      </c>
      <c r="I494" s="40">
        <f>SUBTOTAL(9,I493:I493)</f>
        <v>6</v>
      </c>
      <c r="J494" s="49">
        <f>J493</f>
        <v>438.95196551724143</v>
      </c>
      <c r="K494" s="41">
        <f>SUBTOTAL(9,K493:K493)</f>
        <v>2633.7117931034486</v>
      </c>
    </row>
    <row r="495" spans="1:11" outlineLevel="2" x14ac:dyDescent="0.2">
      <c r="A495" s="4">
        <v>173</v>
      </c>
      <c r="B495" s="8" t="s">
        <v>436</v>
      </c>
      <c r="C495" s="9" t="s">
        <v>15</v>
      </c>
      <c r="D495" s="9" t="s">
        <v>347</v>
      </c>
      <c r="E495" s="9" t="s">
        <v>262</v>
      </c>
      <c r="F495" s="9" t="s">
        <v>348</v>
      </c>
      <c r="G495" s="1" t="s">
        <v>14</v>
      </c>
      <c r="H495" s="1" t="s">
        <v>80</v>
      </c>
      <c r="I495" s="6">
        <v>21</v>
      </c>
      <c r="J495" s="12">
        <v>43.45</v>
      </c>
      <c r="K495" s="3">
        <f t="shared" si="9"/>
        <v>912.45</v>
      </c>
    </row>
    <row r="496" spans="1:11" outlineLevel="2" x14ac:dyDescent="0.2">
      <c r="A496" s="4">
        <v>174</v>
      </c>
      <c r="B496" s="8" t="s">
        <v>436</v>
      </c>
      <c r="C496" s="9" t="s">
        <v>15</v>
      </c>
      <c r="D496" s="9" t="s">
        <v>349</v>
      </c>
      <c r="E496" s="9" t="s">
        <v>262</v>
      </c>
      <c r="F496" s="9" t="s">
        <v>348</v>
      </c>
      <c r="G496" s="1" t="s">
        <v>14</v>
      </c>
      <c r="H496" s="1" t="s">
        <v>80</v>
      </c>
      <c r="I496" s="6">
        <v>39</v>
      </c>
      <c r="J496" s="12">
        <v>43.45</v>
      </c>
      <c r="K496" s="3">
        <f t="shared" si="9"/>
        <v>1694.5500000000002</v>
      </c>
    </row>
    <row r="497" spans="1:11" outlineLevel="1" x14ac:dyDescent="0.2">
      <c r="B497" s="48" t="str">
        <f>B496</f>
        <v>Handset</v>
      </c>
      <c r="C497" s="48" t="str">
        <f>C496</f>
        <v>Bulk</v>
      </c>
      <c r="D497" s="39"/>
      <c r="E497" s="39" t="str">
        <f>E496</f>
        <v>SAMSUNG</v>
      </c>
      <c r="F497" s="39" t="s">
        <v>485</v>
      </c>
      <c r="G497" s="39" t="str">
        <f>G496</f>
        <v>GSM</v>
      </c>
      <c r="H497" s="39" t="str">
        <f>H496</f>
        <v>2G</v>
      </c>
      <c r="I497" s="40">
        <f>SUBTOTAL(9,I495:I496)</f>
        <v>60</v>
      </c>
      <c r="J497" s="49">
        <f>J496</f>
        <v>43.45</v>
      </c>
      <c r="K497" s="41">
        <f>SUBTOTAL(9,K495:K496)</f>
        <v>2607</v>
      </c>
    </row>
    <row r="498" spans="1:11" outlineLevel="2" x14ac:dyDescent="0.2">
      <c r="A498" s="4">
        <v>334</v>
      </c>
      <c r="B498" s="8" t="s">
        <v>436</v>
      </c>
      <c r="C498" s="9" t="s">
        <v>15</v>
      </c>
      <c r="D498" s="9" t="s">
        <v>369</v>
      </c>
      <c r="E498" s="9" t="s">
        <v>262</v>
      </c>
      <c r="F498" s="9" t="s">
        <v>370</v>
      </c>
      <c r="G498" s="1" t="s">
        <v>14</v>
      </c>
      <c r="H498" s="1" t="s">
        <v>80</v>
      </c>
      <c r="I498" s="6">
        <v>37</v>
      </c>
      <c r="J498" s="12">
        <v>96.895980392156858</v>
      </c>
      <c r="K498" s="3">
        <f t="shared" si="9"/>
        <v>3585.1512745098039</v>
      </c>
    </row>
    <row r="499" spans="1:11" outlineLevel="1" x14ac:dyDescent="0.2">
      <c r="B499" s="48" t="str">
        <f>B498</f>
        <v>Handset</v>
      </c>
      <c r="C499" s="48" t="str">
        <f>C498</f>
        <v>Bulk</v>
      </c>
      <c r="D499" s="39"/>
      <c r="E499" s="39" t="str">
        <f>E498</f>
        <v>SAMSUNG</v>
      </c>
      <c r="F499" s="39" t="s">
        <v>489</v>
      </c>
      <c r="G499" s="39" t="str">
        <f>G498</f>
        <v>GSM</v>
      </c>
      <c r="H499" s="39" t="str">
        <f>H498</f>
        <v>2G</v>
      </c>
      <c r="I499" s="40">
        <f>SUBTOTAL(9,I498:I498)</f>
        <v>37</v>
      </c>
      <c r="J499" s="49">
        <f>J498</f>
        <v>96.895980392156858</v>
      </c>
      <c r="K499" s="41">
        <f>SUBTOTAL(9,K498:K498)</f>
        <v>3585.1512745098039</v>
      </c>
    </row>
    <row r="500" spans="1:11" outlineLevel="2" x14ac:dyDescent="0.2">
      <c r="A500" s="4">
        <v>176</v>
      </c>
      <c r="B500" s="8" t="s">
        <v>436</v>
      </c>
      <c r="C500" s="9" t="s">
        <v>15</v>
      </c>
      <c r="D500" s="9" t="s">
        <v>383</v>
      </c>
      <c r="E500" s="8" t="s">
        <v>262</v>
      </c>
      <c r="F500" s="8" t="s">
        <v>384</v>
      </c>
      <c r="G500" s="1" t="s">
        <v>14</v>
      </c>
      <c r="H500" s="1" t="s">
        <v>80</v>
      </c>
      <c r="I500" s="6">
        <v>90</v>
      </c>
      <c r="J500" s="12">
        <v>93.59704444444445</v>
      </c>
      <c r="K500" s="3">
        <f t="shared" si="9"/>
        <v>8423.7340000000004</v>
      </c>
    </row>
    <row r="501" spans="1:11" outlineLevel="1" x14ac:dyDescent="0.2">
      <c r="B501" s="48" t="str">
        <f>B500</f>
        <v>Handset</v>
      </c>
      <c r="C501" s="48" t="str">
        <f>C500</f>
        <v>Bulk</v>
      </c>
      <c r="D501" s="39"/>
      <c r="E501" s="39" t="str">
        <f>E500</f>
        <v>SAMSUNG</v>
      </c>
      <c r="F501" s="48" t="s">
        <v>490</v>
      </c>
      <c r="G501" s="39" t="str">
        <f>G500</f>
        <v>GSM</v>
      </c>
      <c r="H501" s="39" t="str">
        <f>H500</f>
        <v>2G</v>
      </c>
      <c r="I501" s="40">
        <f>SUBTOTAL(9,I500:I500)</f>
        <v>90</v>
      </c>
      <c r="J501" s="49">
        <f>J500</f>
        <v>93.59704444444445</v>
      </c>
      <c r="K501" s="41">
        <f>SUBTOTAL(9,K500:K500)</f>
        <v>8423.7340000000004</v>
      </c>
    </row>
    <row r="502" spans="1:11" outlineLevel="2" x14ac:dyDescent="0.2">
      <c r="A502" s="4">
        <v>112</v>
      </c>
      <c r="B502" s="8" t="s">
        <v>436</v>
      </c>
      <c r="C502" s="8" t="s">
        <v>15</v>
      </c>
      <c r="D502" s="9" t="s">
        <v>400</v>
      </c>
      <c r="E502" s="9" t="s">
        <v>402</v>
      </c>
      <c r="F502" s="9" t="s">
        <v>401</v>
      </c>
      <c r="G502" s="1" t="s">
        <v>14</v>
      </c>
      <c r="H502" s="1" t="s">
        <v>23</v>
      </c>
      <c r="I502" s="6">
        <v>396</v>
      </c>
      <c r="J502" s="12">
        <v>48.400000000000006</v>
      </c>
      <c r="K502" s="3">
        <f t="shared" si="9"/>
        <v>19166.400000000001</v>
      </c>
    </row>
    <row r="503" spans="1:11" outlineLevel="1" x14ac:dyDescent="0.2">
      <c r="B503" s="48" t="str">
        <f>B502</f>
        <v>Handset</v>
      </c>
      <c r="C503" s="48" t="str">
        <f>C502</f>
        <v>Bulk</v>
      </c>
      <c r="D503" s="39"/>
      <c r="E503" s="39" t="str">
        <f>E502</f>
        <v>ZTE</v>
      </c>
      <c r="F503" s="39" t="s">
        <v>503</v>
      </c>
      <c r="G503" s="39" t="str">
        <f>G502</f>
        <v>GSM</v>
      </c>
      <c r="H503" s="39" t="str">
        <f>H502</f>
        <v>3G-HSDPA</v>
      </c>
      <c r="I503" s="40">
        <f>SUBTOTAL(9,I502:I502)</f>
        <v>396</v>
      </c>
      <c r="J503" s="49">
        <f>J502</f>
        <v>48.400000000000006</v>
      </c>
      <c r="K503" s="41">
        <f>SUBTOTAL(9,K502:K502)</f>
        <v>19166.400000000001</v>
      </c>
    </row>
    <row r="504" spans="1:11" outlineLevel="2" x14ac:dyDescent="0.2">
      <c r="A504" s="4">
        <v>180</v>
      </c>
      <c r="B504" s="8" t="s">
        <v>436</v>
      </c>
      <c r="C504" s="8" t="s">
        <v>15</v>
      </c>
      <c r="D504" s="9" t="s">
        <v>404</v>
      </c>
      <c r="E504" s="9" t="s">
        <v>402</v>
      </c>
      <c r="F504" s="9" t="s">
        <v>405</v>
      </c>
      <c r="G504" s="1" t="s">
        <v>14</v>
      </c>
      <c r="H504" s="1" t="s">
        <v>23</v>
      </c>
      <c r="I504" s="6">
        <v>260</v>
      </c>
      <c r="J504" s="12">
        <v>117.7</v>
      </c>
      <c r="K504" s="3">
        <f t="shared" si="9"/>
        <v>30602</v>
      </c>
    </row>
    <row r="505" spans="1:11" outlineLevel="1" x14ac:dyDescent="0.2">
      <c r="B505" s="48" t="str">
        <f>B504</f>
        <v>Handset</v>
      </c>
      <c r="C505" s="48" t="str">
        <f>C504</f>
        <v>Bulk</v>
      </c>
      <c r="D505" s="39"/>
      <c r="E505" s="39" t="str">
        <f>E504</f>
        <v>ZTE</v>
      </c>
      <c r="F505" s="39" t="s">
        <v>491</v>
      </c>
      <c r="G505" s="39" t="str">
        <f>G504</f>
        <v>GSM</v>
      </c>
      <c r="H505" s="39" t="str">
        <f>H504</f>
        <v>3G-HSDPA</v>
      </c>
      <c r="I505" s="40">
        <f>SUBTOTAL(9,I504:I504)</f>
        <v>260</v>
      </c>
      <c r="J505" s="49">
        <f>J504</f>
        <v>117.7</v>
      </c>
      <c r="K505" s="41">
        <f>SUBTOTAL(9,K504:K504)</f>
        <v>30602</v>
      </c>
    </row>
    <row r="506" spans="1:11" outlineLevel="2" x14ac:dyDescent="0.2">
      <c r="A506" s="4">
        <v>181</v>
      </c>
      <c r="B506" s="8" t="s">
        <v>436</v>
      </c>
      <c r="C506" s="9" t="s">
        <v>15</v>
      </c>
      <c r="D506" s="9" t="s">
        <v>417</v>
      </c>
      <c r="E506" s="9" t="s">
        <v>402</v>
      </c>
      <c r="F506" s="9" t="s">
        <v>418</v>
      </c>
      <c r="G506" s="1" t="s">
        <v>14</v>
      </c>
      <c r="H506" s="1" t="s">
        <v>23</v>
      </c>
      <c r="I506" s="6">
        <v>187</v>
      </c>
      <c r="J506" s="12">
        <v>108.87323046875001</v>
      </c>
      <c r="K506" s="3">
        <f t="shared" si="9"/>
        <v>20359.294097656253</v>
      </c>
    </row>
    <row r="507" spans="1:11" outlineLevel="1" x14ac:dyDescent="0.2">
      <c r="B507" s="48" t="str">
        <f>B506</f>
        <v>Handset</v>
      </c>
      <c r="C507" s="48" t="str">
        <f>C506</f>
        <v>Bulk</v>
      </c>
      <c r="D507" s="39"/>
      <c r="E507" s="39" t="str">
        <f>E506</f>
        <v>ZTE</v>
      </c>
      <c r="F507" s="39" t="s">
        <v>492</v>
      </c>
      <c r="G507" s="39" t="str">
        <f>G506</f>
        <v>GSM</v>
      </c>
      <c r="H507" s="39" t="str">
        <f>H506</f>
        <v>3G-HSDPA</v>
      </c>
      <c r="I507" s="40">
        <f>SUBTOTAL(9,I506:I506)</f>
        <v>187</v>
      </c>
      <c r="J507" s="49">
        <f>J506</f>
        <v>108.87323046875001</v>
      </c>
      <c r="K507" s="41">
        <f>SUBTOTAL(9,K506:K506)</f>
        <v>20359.294097656253</v>
      </c>
    </row>
    <row r="508" spans="1:11" outlineLevel="2" x14ac:dyDescent="0.2">
      <c r="A508" s="4">
        <v>182</v>
      </c>
      <c r="B508" s="8" t="s">
        <v>436</v>
      </c>
      <c r="C508" s="9" t="s">
        <v>15</v>
      </c>
      <c r="D508" s="9" t="s">
        <v>426</v>
      </c>
      <c r="E508" s="9" t="s">
        <v>402</v>
      </c>
      <c r="F508" s="9" t="s">
        <v>427</v>
      </c>
      <c r="G508" s="1" t="s">
        <v>14</v>
      </c>
      <c r="H508" s="1" t="s">
        <v>16</v>
      </c>
      <c r="I508" s="6">
        <v>161</v>
      </c>
      <c r="J508" s="12">
        <v>148.5</v>
      </c>
      <c r="K508" s="3">
        <f t="shared" si="9"/>
        <v>23908.5</v>
      </c>
    </row>
    <row r="509" spans="1:11" outlineLevel="1" x14ac:dyDescent="0.2">
      <c r="B509" s="48" t="str">
        <f>B508</f>
        <v>Handset</v>
      </c>
      <c r="C509" s="48" t="str">
        <f>C508</f>
        <v>Bulk</v>
      </c>
      <c r="D509" s="39"/>
      <c r="E509" s="39" t="str">
        <f>E508</f>
        <v>ZTE</v>
      </c>
      <c r="F509" s="39" t="s">
        <v>493</v>
      </c>
      <c r="G509" s="39" t="str">
        <f>G508</f>
        <v>GSM</v>
      </c>
      <c r="H509" s="39" t="str">
        <f>H508</f>
        <v>3G</v>
      </c>
      <c r="I509" s="40">
        <f>SUBTOTAL(9,I508:I508)</f>
        <v>161</v>
      </c>
      <c r="J509" s="49">
        <f>J508</f>
        <v>148.5</v>
      </c>
      <c r="K509" s="41">
        <f>SUBTOTAL(9,K508:K508)</f>
        <v>23908.5</v>
      </c>
    </row>
    <row r="510" spans="1:11" x14ac:dyDescent="0.2">
      <c r="B510" s="8"/>
      <c r="C510" s="9"/>
      <c r="D510" s="9"/>
      <c r="E510" s="9"/>
      <c r="F510" s="4" t="s">
        <v>438</v>
      </c>
      <c r="I510" s="6">
        <f>SUBTOTAL(9,I2:I509)</f>
        <v>30462</v>
      </c>
      <c r="J510" s="12"/>
      <c r="K510" s="7">
        <f>SUBTOTAL(9,K2:K509)</f>
        <v>1603118.1244190515</v>
      </c>
    </row>
  </sheetData>
  <autoFilter ref="F1:F510"/>
  <sortState ref="A2:L1048576">
    <sortCondition ref="B2:B1048576"/>
    <sortCondition ref="E2:E1048576"/>
    <sortCondition ref="F2:F1048576"/>
    <sortCondition ref="H2:H1048576"/>
  </sortState>
  <printOptions horizontalCentered="1" gridLines="1"/>
  <pageMargins left="0" right="0" top="0.5" bottom="0.25" header="0.25" footer="0.3"/>
  <pageSetup orientation="landscape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L9" sqref="L9"/>
    </sheetView>
  </sheetViews>
  <sheetFormatPr defaultColWidth="8.85546875" defaultRowHeight="15" x14ac:dyDescent="0.25"/>
  <cols>
    <col min="1" max="2" width="20.42578125" bestFit="1" customWidth="1"/>
    <col min="3" max="3" width="12.140625" style="14" bestFit="1" customWidth="1"/>
    <col min="4" max="4" width="14.28515625" style="13" bestFit="1" customWidth="1"/>
    <col min="5" max="5" width="19" style="13" bestFit="1" customWidth="1"/>
    <col min="7" max="8" width="10.42578125" bestFit="1" customWidth="1"/>
  </cols>
  <sheetData>
    <row r="1" spans="1:8" ht="15.75" thickBot="1" x14ac:dyDescent="0.3"/>
    <row r="2" spans="1:8" ht="15.75" thickBot="1" x14ac:dyDescent="0.3">
      <c r="A2" s="26" t="s">
        <v>435</v>
      </c>
      <c r="B2" s="26" t="s">
        <v>1</v>
      </c>
      <c r="C2" s="26" t="s">
        <v>4</v>
      </c>
      <c r="D2" s="27" t="s">
        <v>442</v>
      </c>
      <c r="E2" s="28" t="s">
        <v>439</v>
      </c>
      <c r="G2" s="26" t="s">
        <v>6</v>
      </c>
      <c r="H2" s="45" t="s">
        <v>442</v>
      </c>
    </row>
    <row r="3" spans="1:8" x14ac:dyDescent="0.25">
      <c r="A3" s="18" t="s">
        <v>436</v>
      </c>
      <c r="B3" s="18" t="s">
        <v>9</v>
      </c>
      <c r="C3" s="19" t="s">
        <v>12</v>
      </c>
      <c r="D3" s="19">
        <v>4</v>
      </c>
      <c r="E3" s="20">
        <v>626.13305304518667</v>
      </c>
      <c r="G3" s="18" t="s">
        <v>19</v>
      </c>
      <c r="H3" s="43">
        <v>20593</v>
      </c>
    </row>
    <row r="4" spans="1:8" x14ac:dyDescent="0.25">
      <c r="A4" s="15" t="s">
        <v>436</v>
      </c>
      <c r="B4" s="15" t="s">
        <v>9</v>
      </c>
      <c r="C4" s="16" t="s">
        <v>17</v>
      </c>
      <c r="D4" s="16">
        <v>1565</v>
      </c>
      <c r="E4" s="17">
        <v>221868.99224835681</v>
      </c>
      <c r="G4" s="15" t="s">
        <v>14</v>
      </c>
      <c r="H4" s="42">
        <v>30506</v>
      </c>
    </row>
    <row r="5" spans="1:8" ht="15.75" thickBot="1" x14ac:dyDescent="0.3">
      <c r="A5" s="15" t="s">
        <v>436</v>
      </c>
      <c r="B5" s="15" t="s">
        <v>9</v>
      </c>
      <c r="C5" s="16" t="s">
        <v>51</v>
      </c>
      <c r="D5" s="16">
        <v>5950</v>
      </c>
      <c r="E5" s="17">
        <v>589019.28923526185</v>
      </c>
      <c r="G5" s="25" t="s">
        <v>13</v>
      </c>
      <c r="H5" s="44">
        <v>5</v>
      </c>
    </row>
    <row r="6" spans="1:8" ht="15.75" thickBot="1" x14ac:dyDescent="0.3">
      <c r="A6" s="15" t="s">
        <v>436</v>
      </c>
      <c r="B6" s="15" t="s">
        <v>9</v>
      </c>
      <c r="C6" s="16" t="s">
        <v>187</v>
      </c>
      <c r="D6" s="16">
        <v>1471</v>
      </c>
      <c r="E6" s="17">
        <v>145663.09622758429</v>
      </c>
      <c r="G6" s="26" t="s">
        <v>440</v>
      </c>
      <c r="H6" s="46">
        <f>SUM(H3:H5)</f>
        <v>51104</v>
      </c>
    </row>
    <row r="7" spans="1:8" x14ac:dyDescent="0.25">
      <c r="A7" s="15" t="s">
        <v>436</v>
      </c>
      <c r="B7" s="15" t="s">
        <v>9</v>
      </c>
      <c r="C7" s="16" t="s">
        <v>253</v>
      </c>
      <c r="D7" s="16">
        <v>42</v>
      </c>
      <c r="E7" s="17">
        <v>8482.7820000000011</v>
      </c>
    </row>
    <row r="8" spans="1:8" x14ac:dyDescent="0.25">
      <c r="A8" s="15" t="s">
        <v>436</v>
      </c>
      <c r="B8" s="15" t="s">
        <v>9</v>
      </c>
      <c r="C8" s="16" t="s">
        <v>261</v>
      </c>
      <c r="D8" s="16">
        <v>48</v>
      </c>
      <c r="E8" s="17">
        <v>7895.0629299363063</v>
      </c>
    </row>
    <row r="9" spans="1:8" x14ac:dyDescent="0.25">
      <c r="A9" s="15" t="s">
        <v>436</v>
      </c>
      <c r="B9" s="15" t="s">
        <v>9</v>
      </c>
      <c r="C9" s="16" t="s">
        <v>262</v>
      </c>
      <c r="D9" s="16">
        <v>6671</v>
      </c>
      <c r="E9" s="17">
        <v>782318.58736753149</v>
      </c>
    </row>
    <row r="10" spans="1:8" x14ac:dyDescent="0.25">
      <c r="A10" s="15" t="s">
        <v>436</v>
      </c>
      <c r="B10" s="15" t="s">
        <v>9</v>
      </c>
      <c r="C10" s="16" t="s">
        <v>402</v>
      </c>
      <c r="D10" s="16">
        <v>873</v>
      </c>
      <c r="E10" s="17">
        <v>106747.37162020781</v>
      </c>
    </row>
    <row r="11" spans="1:8" x14ac:dyDescent="0.25">
      <c r="A11" s="29" t="str">
        <f>A10</f>
        <v>Handset</v>
      </c>
      <c r="B11" s="29" t="str">
        <f>B10</f>
        <v>Finished Good</v>
      </c>
      <c r="C11" s="30" t="s">
        <v>441</v>
      </c>
      <c r="D11" s="30">
        <f>SUM(D3:D10)</f>
        <v>16624</v>
      </c>
      <c r="E11" s="31">
        <f>SUM(E3:E10)</f>
        <v>1862621.3146819237</v>
      </c>
    </row>
    <row r="12" spans="1:8" x14ac:dyDescent="0.25">
      <c r="A12" s="15" t="s">
        <v>436</v>
      </c>
      <c r="B12" s="15" t="s">
        <v>20</v>
      </c>
      <c r="C12" s="16" t="s">
        <v>17</v>
      </c>
      <c r="D12" s="16">
        <v>670</v>
      </c>
      <c r="E12" s="17">
        <v>17968.104312010077</v>
      </c>
    </row>
    <row r="13" spans="1:8" x14ac:dyDescent="0.25">
      <c r="A13" s="15" t="s">
        <v>436</v>
      </c>
      <c r="B13" s="15" t="s">
        <v>20</v>
      </c>
      <c r="C13" s="16" t="s">
        <v>51</v>
      </c>
      <c r="D13" s="16">
        <v>4947</v>
      </c>
      <c r="E13" s="17">
        <v>150966.27594993872</v>
      </c>
    </row>
    <row r="14" spans="1:8" x14ac:dyDescent="0.25">
      <c r="A14" s="15" t="s">
        <v>436</v>
      </c>
      <c r="B14" s="15" t="s">
        <v>20</v>
      </c>
      <c r="C14" s="16" t="s">
        <v>187</v>
      </c>
      <c r="D14" s="16">
        <v>1325</v>
      </c>
      <c r="E14" s="17">
        <v>19253.597014003437</v>
      </c>
    </row>
    <row r="15" spans="1:8" x14ac:dyDescent="0.25">
      <c r="A15" s="15" t="s">
        <v>436</v>
      </c>
      <c r="B15" s="15" t="s">
        <v>20</v>
      </c>
      <c r="C15" s="16" t="s">
        <v>253</v>
      </c>
      <c r="D15" s="16">
        <v>95</v>
      </c>
      <c r="E15" s="17">
        <v>3312.6811804195809</v>
      </c>
    </row>
    <row r="16" spans="1:8" x14ac:dyDescent="0.25">
      <c r="A16" s="15" t="s">
        <v>436</v>
      </c>
      <c r="B16" s="15" t="s">
        <v>20</v>
      </c>
      <c r="C16" s="16" t="s">
        <v>261</v>
      </c>
      <c r="D16" s="16">
        <v>4</v>
      </c>
      <c r="E16" s="17">
        <v>155.29051063829789</v>
      </c>
    </row>
    <row r="17" spans="1:5" x14ac:dyDescent="0.25">
      <c r="A17" s="15" t="s">
        <v>436</v>
      </c>
      <c r="B17" s="15" t="s">
        <v>20</v>
      </c>
      <c r="C17" s="16" t="s">
        <v>262</v>
      </c>
      <c r="D17" s="16">
        <v>2772</v>
      </c>
      <c r="E17" s="17">
        <v>76014.593000030363</v>
      </c>
    </row>
    <row r="18" spans="1:5" x14ac:dyDescent="0.25">
      <c r="A18" s="15" t="s">
        <v>436</v>
      </c>
      <c r="B18" s="15" t="s">
        <v>20</v>
      </c>
      <c r="C18" s="16" t="s">
        <v>402</v>
      </c>
      <c r="D18" s="16">
        <v>1046</v>
      </c>
      <c r="E18" s="17">
        <v>18392.709842329772</v>
      </c>
    </row>
    <row r="19" spans="1:5" x14ac:dyDescent="0.25">
      <c r="A19" s="29" t="str">
        <f>A18</f>
        <v>Handset</v>
      </c>
      <c r="B19" s="29" t="str">
        <f>B18</f>
        <v>Refurb Finished Good</v>
      </c>
      <c r="C19" s="30" t="s">
        <v>441</v>
      </c>
      <c r="D19" s="30">
        <f>SUM(D12:D18)</f>
        <v>10859</v>
      </c>
      <c r="E19" s="31">
        <f>SUM(E12:E18)</f>
        <v>286063.25180937024</v>
      </c>
    </row>
    <row r="20" spans="1:5" x14ac:dyDescent="0.25">
      <c r="A20" s="15" t="s">
        <v>436</v>
      </c>
      <c r="B20" s="15" t="s">
        <v>53</v>
      </c>
      <c r="C20" s="16" t="s">
        <v>51</v>
      </c>
      <c r="D20" s="16">
        <v>792</v>
      </c>
      <c r="E20" s="17">
        <v>20731.755625186172</v>
      </c>
    </row>
    <row r="21" spans="1:5" x14ac:dyDescent="0.25">
      <c r="A21" s="15" t="s">
        <v>436</v>
      </c>
      <c r="B21" s="15" t="s">
        <v>53</v>
      </c>
      <c r="C21" s="16" t="s">
        <v>187</v>
      </c>
      <c r="D21" s="16">
        <v>6595</v>
      </c>
      <c r="E21" s="17">
        <v>158561.00040894561</v>
      </c>
    </row>
    <row r="22" spans="1:5" x14ac:dyDescent="0.25">
      <c r="A22" s="15" t="s">
        <v>436</v>
      </c>
      <c r="B22" s="15" t="s">
        <v>53</v>
      </c>
      <c r="C22" s="16" t="s">
        <v>262</v>
      </c>
      <c r="D22" s="16">
        <v>36</v>
      </c>
      <c r="E22" s="17">
        <v>1128.3395828571429</v>
      </c>
    </row>
    <row r="23" spans="1:5" x14ac:dyDescent="0.25">
      <c r="A23" s="29" t="str">
        <f>A22</f>
        <v>Handset</v>
      </c>
      <c r="B23" s="29" t="str">
        <f>B22</f>
        <v>Refurb Bulk</v>
      </c>
      <c r="C23" s="30" t="s">
        <v>441</v>
      </c>
      <c r="D23" s="30">
        <f>SUM(D20:D22)</f>
        <v>7423</v>
      </c>
      <c r="E23" s="30">
        <f>SUM(E20:E22)</f>
        <v>180421.09561698893</v>
      </c>
    </row>
    <row r="24" spans="1:5" x14ac:dyDescent="0.25">
      <c r="A24" s="15" t="s">
        <v>436</v>
      </c>
      <c r="B24" s="15" t="s">
        <v>15</v>
      </c>
      <c r="C24" s="16" t="s">
        <v>17</v>
      </c>
      <c r="D24" s="16">
        <v>455</v>
      </c>
      <c r="E24" s="17">
        <v>42831.593828352379</v>
      </c>
    </row>
    <row r="25" spans="1:5" x14ac:dyDescent="0.25">
      <c r="A25" s="15" t="s">
        <v>436</v>
      </c>
      <c r="B25" s="15" t="s">
        <v>15</v>
      </c>
      <c r="C25" s="16" t="s">
        <v>51</v>
      </c>
      <c r="D25" s="16">
        <v>6836</v>
      </c>
      <c r="E25" s="17">
        <v>670658.70485467033</v>
      </c>
    </row>
    <row r="26" spans="1:5" x14ac:dyDescent="0.25">
      <c r="A26" s="15" t="s">
        <v>436</v>
      </c>
      <c r="B26" s="15" t="s">
        <v>15</v>
      </c>
      <c r="C26" s="16" t="s">
        <v>187</v>
      </c>
      <c r="D26" s="16">
        <v>906</v>
      </c>
      <c r="E26" s="17">
        <v>62981.852898282705</v>
      </c>
    </row>
    <row r="27" spans="1:5" x14ac:dyDescent="0.25">
      <c r="A27" s="15" t="s">
        <v>436</v>
      </c>
      <c r="B27" s="15" t="s">
        <v>15</v>
      </c>
      <c r="C27" s="16" t="s">
        <v>253</v>
      </c>
      <c r="D27" s="16">
        <v>112</v>
      </c>
      <c r="E27" s="17">
        <v>22052.799999999999</v>
      </c>
    </row>
    <row r="28" spans="1:5" x14ac:dyDescent="0.25">
      <c r="A28" s="15" t="s">
        <v>436</v>
      </c>
      <c r="B28" s="15" t="s">
        <v>15</v>
      </c>
      <c r="C28" s="16" t="s">
        <v>261</v>
      </c>
      <c r="D28" s="16">
        <v>843</v>
      </c>
      <c r="E28" s="17">
        <v>135384.54541764708</v>
      </c>
    </row>
    <row r="29" spans="1:5" x14ac:dyDescent="0.25">
      <c r="A29" s="15" t="s">
        <v>436</v>
      </c>
      <c r="B29" s="15" t="s">
        <v>15</v>
      </c>
      <c r="C29" s="16" t="s">
        <v>262</v>
      </c>
      <c r="D29" s="16">
        <v>6029</v>
      </c>
      <c r="E29" s="17">
        <v>620861.18148120795</v>
      </c>
    </row>
    <row r="30" spans="1:5" x14ac:dyDescent="0.25">
      <c r="A30" s="15" t="s">
        <v>436</v>
      </c>
      <c r="B30" s="15" t="s">
        <v>15</v>
      </c>
      <c r="C30" s="16" t="s">
        <v>402</v>
      </c>
      <c r="D30" s="16">
        <v>1017</v>
      </c>
      <c r="E30" s="17">
        <v>95754.815023086077</v>
      </c>
    </row>
    <row r="31" spans="1:5" ht="15.75" thickBot="1" x14ac:dyDescent="0.3">
      <c r="A31" s="32" t="str">
        <f>A30</f>
        <v>Handset</v>
      </c>
      <c r="B31" s="32" t="str">
        <f>B30</f>
        <v>Bulk</v>
      </c>
      <c r="C31" s="33" t="s">
        <v>441</v>
      </c>
      <c r="D31" s="33">
        <f>SUM(D24:D30)</f>
        <v>16198</v>
      </c>
      <c r="E31" s="34">
        <f>SUM(E24:E30)</f>
        <v>1650525.4935032465</v>
      </c>
    </row>
    <row r="32" spans="1:5" ht="15.75" thickBot="1" x14ac:dyDescent="0.3">
      <c r="A32" s="35" t="str">
        <f>A31</f>
        <v>Handset</v>
      </c>
      <c r="B32" s="36" t="s">
        <v>438</v>
      </c>
      <c r="C32" s="37"/>
      <c r="D32" s="37">
        <f>D31+D23+D19+D11</f>
        <v>51104</v>
      </c>
      <c r="E32" s="38">
        <f>E31+E23+E19+E11</f>
        <v>3979631.155611529</v>
      </c>
    </row>
  </sheetData>
  <printOptions horizontalCentered="1"/>
  <pageMargins left="0" right="0" top="0.5" bottom="0.25" header="0.25" footer="0.3"/>
  <pageSetup scale="95" orientation="portrait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Inventory Overview</vt:lpstr>
      <vt:lpstr>Device Overview</vt:lpstr>
      <vt:lpstr>Device Detail by SKU</vt:lpstr>
      <vt:lpstr>Subtotals by Condition &amp; OEM</vt:lpstr>
      <vt:lpstr>'Device Detail by SKU'!Print_Titles</vt:lpstr>
      <vt:lpstr>'Device Overview'!Print_Titles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2017-12-19T20:56:09Z</dcterms:created>
  <dcterms:modified xsi:type="dcterms:W3CDTF">2018-02-07T08:30:20Z</dcterms:modified>
  <cp:category/>
</cp:coreProperties>
</file>